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19-2020 Degree plans/"/>
    </mc:Choice>
  </mc:AlternateContent>
  <xr:revisionPtr revIDLastSave="0" documentId="13_ncr:1_{DBD7FBD3-9E4C-1B4C-8542-EEBD232DCBB0}" xr6:coauthVersionLast="36" xr6:coauthVersionMax="36" xr10:uidLastSave="{00000000-0000-0000-0000-000000000000}"/>
  <bookViews>
    <workbookView xWindow="3520" yWindow="1820" windowWidth="26900" windowHeight="17960" xr2:uid="{00000000-000D-0000-FFFF-FFFF00000000}"/>
  </bookViews>
  <sheets>
    <sheet name="ART-PAINTING RB 7-9-18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1" l="1"/>
  <c r="M44" i="1"/>
  <c r="N43" i="1"/>
  <c r="M43" i="1"/>
  <c r="N42" i="1"/>
  <c r="M42" i="1"/>
  <c r="N41" i="1"/>
  <c r="M41" i="1"/>
  <c r="M40" i="1"/>
  <c r="N40" i="1" s="1"/>
  <c r="F27" i="1" l="1"/>
  <c r="F19" i="1"/>
  <c r="F18" i="1"/>
  <c r="M31" i="1" l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 l="1"/>
  <c r="F36" i="1"/>
  <c r="F32" i="1"/>
  <c r="F33" i="1"/>
  <c r="F31" i="1"/>
  <c r="F28" i="1"/>
  <c r="F23" i="1"/>
  <c r="F24" i="1"/>
  <c r="F22" i="1"/>
  <c r="K122" i="1" l="1"/>
  <c r="A122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7" i="1"/>
  <c r="N36" i="1"/>
  <c r="N35" i="1"/>
  <c r="N34" i="1"/>
  <c r="N33" i="1"/>
  <c r="N32" i="1"/>
  <c r="N31" i="1"/>
  <c r="N30" i="1"/>
  <c r="F75" i="1"/>
  <c r="F76" i="1"/>
  <c r="G67" i="1"/>
  <c r="G68" i="1"/>
  <c r="G69" i="1"/>
  <c r="G70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G1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F6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F116" i="1" s="1"/>
  <c r="F42" i="1"/>
  <c r="M46" i="1"/>
  <c r="J64" i="1"/>
  <c r="D64" i="1"/>
  <c r="N110" i="1" l="1"/>
  <c r="L110" i="1"/>
  <c r="G116" i="1"/>
  <c r="E116" i="1" s="1"/>
  <c r="N46" i="1"/>
  <c r="L46" i="1" s="1"/>
  <c r="M48" i="1"/>
  <c r="F118" i="1" s="1"/>
  <c r="G42" i="1"/>
  <c r="E42" i="1" s="1"/>
  <c r="N48" i="1" l="1"/>
  <c r="L48" i="1" s="1"/>
  <c r="G118" i="1" l="1"/>
  <c r="E118" i="1" s="1"/>
</calcChain>
</file>

<file path=xl/sharedStrings.xml><?xml version="1.0" encoding="utf-8"?>
<sst xmlns="http://schemas.openxmlformats.org/spreadsheetml/2006/main" count="337" uniqueCount="92">
  <si>
    <t>Grade</t>
    <phoneticPr fontId="5" type="noConversion"/>
  </si>
  <si>
    <t>Hours</t>
    <phoneticPr fontId="5" type="noConversion"/>
  </si>
  <si>
    <t>Points</t>
    <phoneticPr fontId="5" type="noConversion"/>
  </si>
  <si>
    <t>Grade</t>
    <phoneticPr fontId="5" type="noConversion"/>
  </si>
  <si>
    <t>Hours</t>
    <phoneticPr fontId="5" type="noConversion"/>
  </si>
  <si>
    <t>ART 4026 - 19th Century Art History</t>
    <phoneticPr fontId="5" type="noConversion"/>
  </si>
  <si>
    <t>Remedial Courses:</t>
  </si>
  <si>
    <t>Excess Courses:</t>
  </si>
  <si>
    <t>Repeated Courses:</t>
  </si>
  <si>
    <t>GRD</t>
  </si>
  <si>
    <t>HRS</t>
  </si>
  <si>
    <t>ENGLISH (6 hours)¹</t>
    <phoneticPr fontId="5" type="noConversion"/>
  </si>
  <si>
    <t xml:space="preserve">Back of Degree Plan For: </t>
    <phoneticPr fontId="5" type="noConversion"/>
  </si>
  <si>
    <t>GENERAL CURRICULUM (39 hours)</t>
    <phoneticPr fontId="5" type="noConversion"/>
  </si>
  <si>
    <t>PTS</t>
  </si>
  <si>
    <t xml:space="preserve">  General Curriculum Hours Required:</t>
  </si>
  <si>
    <t>Major Hours Required:</t>
    <phoneticPr fontId="5" type="noConversion"/>
  </si>
  <si>
    <t>Total Hours Required for Degree:</t>
    <phoneticPr fontId="5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</si>
  <si>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</si>
  <si>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</si>
  <si>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</si>
  <si>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</si>
  <si>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</si>
  <si>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</si>
  <si>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</si>
  <si>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</si>
  <si>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</si>
  <si>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UNIVERSITY OF LOUISIANA AT MONROE</t>
  </si>
  <si>
    <t xml:space="preserve">MAJOR: </t>
  </si>
  <si>
    <t>SCHOOL OF VISUAL AND PERFORMING ARTS</t>
  </si>
  <si>
    <t>BACHELOR OF FINE ARTS DEGREE</t>
  </si>
  <si>
    <t>ENGL 1001</t>
  </si>
  <si>
    <t>ART 1001 - Basic Design</t>
  </si>
  <si>
    <t>ID here</t>
    <phoneticPr fontId="5" type="noConversion"/>
  </si>
  <si>
    <t xml:space="preserve">Name here </t>
    <phoneticPr fontId="5" type="noConversion"/>
  </si>
  <si>
    <t>ART 1002 - 3D Design</t>
  </si>
  <si>
    <t>ART 1003 - Drawing</t>
  </si>
  <si>
    <t>ART 1004 - Figure Drawing</t>
  </si>
  <si>
    <t>ART 2002 - Art Survey II</t>
  </si>
  <si>
    <t>Name :</t>
    <phoneticPr fontId="5" type="noConversion"/>
  </si>
  <si>
    <t>HUMANITIES (9 hours)²</t>
    <phoneticPr fontId="5" type="noConversion"/>
  </si>
  <si>
    <t>________________________</t>
    <phoneticPr fontId="5" type="noConversion"/>
  </si>
  <si>
    <t>FREE ELECTIVES (3 hours)</t>
    <phoneticPr fontId="5" type="noConversion"/>
  </si>
  <si>
    <t xml:space="preserve">  General Curriculum Sub-Total:</t>
  </si>
  <si>
    <t>Art majors must complete at least 24 hours in an area 
of art concentration, beyond core courses.</t>
    <phoneticPr fontId="5" type="noConversion"/>
  </si>
  <si>
    <t>ART 2005 - Graphic Design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</si>
  <si>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</si>
  <si>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</si>
  <si>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</si>
  <si>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</si>
  <si>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</si>
  <si>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</si>
  <si>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</si>
  <si>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5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</si>
  <si>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5" type="noConversion"/>
  </si>
  <si>
    <t xml:space="preserve">Transfer from: </t>
    <phoneticPr fontId="5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</si>
  <si>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5" type="noConversion"/>
  </si>
  <si>
    <t>Degree Requirements Total:</t>
    <phoneticPr fontId="5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</si>
  <si>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5" type="noConversion"/>
  </si>
  <si>
    <t>MAJOR REQUIREMENTS (81 HOURS)¹</t>
    <phoneticPr fontId="5" type="noConversion"/>
  </si>
  <si>
    <t>ART 4029 - Contemporary Art History</t>
    <phoneticPr fontId="5" type="noConversion"/>
  </si>
  <si>
    <t>ART 2057, 2058, 2059, or 2060 Print</t>
  </si>
  <si>
    <t>ENGL 1002</t>
  </si>
  <si>
    <t>EXCESS (CONT)</t>
  </si>
  <si>
    <t>Total Hours</t>
  </si>
  <si>
    <t>SCHEDULED DURING FINAL SEMESTER:</t>
  </si>
  <si>
    <t>COLLEGE OF ARTS, EDUCATION, AND SCIENCES</t>
  </si>
  <si>
    <t>DEPARTMENT OF ART</t>
  </si>
  <si>
    <t>ART DEPARTMENT CORE COURSES (42 HOURS)</t>
  </si>
  <si>
    <t>ART ELECTIVES (15 hours)</t>
  </si>
  <si>
    <t>DEGREE PLAN REQUIREMENTS FOR THE</t>
  </si>
  <si>
    <t>Balance to Banner transcript</t>
  </si>
  <si>
    <t>Painting</t>
    <phoneticPr fontId="1" type="noConversion"/>
  </si>
  <si>
    <t>ART 3073 - Intermediate Painting</t>
    <phoneticPr fontId="1" type="noConversion"/>
  </si>
  <si>
    <t>ART 4071 - Advanced Painting (1)</t>
    <phoneticPr fontId="1" type="noConversion"/>
  </si>
  <si>
    <t>ART 4071 - Advanced Painting (2)</t>
    <phoneticPr fontId="1" type="noConversion"/>
  </si>
  <si>
    <t>ART 4071 - Advanced Painting (3)</t>
    <phoneticPr fontId="1" type="noConversion"/>
  </si>
  <si>
    <t>ART 4071 - Advanced Painting (4)</t>
    <phoneticPr fontId="1" type="noConversion"/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</si>
  <si>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</si>
  <si>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</si>
  <si>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</si>
  <si>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</si>
  <si>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</si>
  <si>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</si>
  <si>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</si>
  <si>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</si>
  <si>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</si>
  <si>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</si>
  <si>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ART ____ - art elective</t>
  </si>
  <si>
    <t>ART 4046 - Studio Hours Painting</t>
  </si>
  <si>
    <t>CATALOG 2019-2020</t>
  </si>
  <si>
    <t>ART 2007 - Ceramics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</si>
</sst>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3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8" fillId="0" borderId="1" applyNumberFormat="0" applyFon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0" borderId="2" xfId="0" applyBorder="1"/>
    <xf numFmtId="0" fontId="21" fillId="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Border="1"/>
    <xf numFmtId="49" fontId="0" fillId="0" borderId="0" xfId="0" applyNumberFormat="1"/>
    <xf numFmtId="0" fontId="0" fillId="0" borderId="0" xfId="0" applyBorder="1"/>
    <xf numFmtId="49" fontId="7" fillId="0" borderId="0" xfId="0" applyNumberFormat="1" applyFont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20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0" xfId="0" applyFont="1" applyBorder="1"/>
    <xf numFmtId="0" fontId="19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4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5" fillId="0" borderId="0" xfId="0" applyFont="1" applyBorder="1" applyAlignment="1"/>
    <xf numFmtId="0" fontId="19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19" fillId="0" borderId="0" xfId="0" applyFont="1" applyBorder="1" applyAlignment="1">
      <alignment horizontal="center"/>
    </xf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0" fontId="5" fillId="0" borderId="0" xfId="0" applyFont="1" applyFill="1" applyBorder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Alignment="1"/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/>
    <xf numFmtId="0" fontId="4" fillId="0" borderId="0" xfId="0" applyFont="1" applyAlignment="1"/>
    <xf numFmtId="0" fontId="6" fillId="0" borderId="0" xfId="0" applyFont="1" applyBorder="1" applyAlignment="1">
      <alignment horizontal="right"/>
    </xf>
    <xf numFmtId="49" fontId="4" fillId="0" borderId="0" xfId="0" applyNumberFormat="1" applyFont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29991</xdr:colOff>
      <xdr:row>152</xdr:row>
      <xdr:rowOff>25449</xdr:rowOff>
    </xdr:from>
    <xdr:ext cx="6672222" cy="3077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991" y="23224116"/>
          <a:ext cx="667222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>
              <a:latin typeface="Arial"/>
              <a:cs typeface="Arial"/>
            </a:rPr>
            <a:t>FOOTNOTES CATALOG 2019-2020</a:t>
          </a:r>
        </a:p>
      </xdr:txBody>
    </xdr:sp>
    <xdr:clientData/>
  </xdr:oneCellAnchor>
  <xdr:twoCellAnchor>
    <xdr:from>
      <xdr:col>0</xdr:col>
      <xdr:colOff>0</xdr:colOff>
      <xdr:row>155</xdr:row>
      <xdr:rowOff>0</xdr:rowOff>
    </xdr:from>
    <xdr:to>
      <xdr:col>13</xdr:col>
      <xdr:colOff>77216</xdr:colOff>
      <xdr:row>173</xdr:row>
      <xdr:rowOff>64008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4257000"/>
          <a:ext cx="6528816" cy="3035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numCol="2" spcCol="182880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1  A minimum grade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of “C” required in English 1001, 1002, the first non-developmental Math course, and all Art courses.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 b="0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  HUMANITIES (9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Nine hours must be selected from Literature, Foreign Languages, History, Communications, or courses designated as Humanities. The nine hours must contain a </a:t>
          </a:r>
          <a:r>
            <a:rPr 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3 hours of Literature.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.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MATHEMATICS (6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 hours must be selected at a level no lower than applied algebra.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may not use the following combinations to satisfy the math requirement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Math 1009 and Math 1011, Math 1011 and Math 1013, Math 1012 and Math 1013, Math 1014 and Math 1031.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4  NATURAL/PHYSICAL SCIENCE (9 Hours),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from a single subject area of biological or physical science. Three hours must be from the other area (i.e., both physical and biological sciences must be taken).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 Students may receive credit toward degree in only one of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PHYS 1001, PHYS 2003, PHYS 2007 and PSCI 1001. 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Also, students may not receive credit toward degree in both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GEOS 1001 and GEOL 1001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-  —  -  —  -  —  -  —  -  —  -  —  -  —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5  SOCIAL/BEHAVIORAL SCIENCES (6 Hours)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selected from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Social Sciences: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Economics, Geography, Political Science, International Studies, Interdisciplinary and/or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Behavioral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Sciences: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Psychology, Sociology. Three of these hours must be at the sophomore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showRuler="0" view="pageLayout" topLeftCell="A123" zoomScaleNormal="75" zoomScaleSheetLayoutView="100" workbookViewId="0">
      <selection activeCell="E40" sqref="E40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4" customWidth="1"/>
    <col min="13" max="14" width="4.6640625" style="46" customWidth="1"/>
    <col min="15" max="16" width="8.5" customWidth="1"/>
  </cols>
  <sheetData>
    <row r="1" spans="1:14" ht="18" customHeight="1">
      <c r="A1" s="103" t="s">
        <v>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86" t="s">
        <v>78</v>
      </c>
      <c r="M1" s="86"/>
      <c r="N1" s="86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86" t="s">
        <v>79</v>
      </c>
      <c r="M2" s="86"/>
      <c r="N2" s="86"/>
    </row>
    <row r="3" spans="1:14" ht="15" customHeight="1">
      <c r="A3" s="104" t="s">
        <v>27</v>
      </c>
      <c r="B3" s="105"/>
      <c r="C3" s="105"/>
      <c r="D3" s="105"/>
      <c r="E3" s="105"/>
      <c r="F3" s="105"/>
      <c r="G3" s="105"/>
      <c r="I3" s="115" t="s">
        <v>28</v>
      </c>
      <c r="J3" s="96"/>
      <c r="K3" s="17" t="s">
        <v>25</v>
      </c>
      <c r="L3" s="112" t="s">
        <v>80</v>
      </c>
      <c r="M3" s="112"/>
      <c r="N3" s="112"/>
    </row>
    <row r="4" spans="1:14" ht="12.25" customHeight="1">
      <c r="A4" s="112" t="s">
        <v>66</v>
      </c>
      <c r="B4" s="105"/>
      <c r="C4" s="105"/>
      <c r="D4" s="105"/>
      <c r="E4" s="105"/>
      <c r="F4" s="105"/>
      <c r="G4" s="105"/>
      <c r="I4" s="115" t="s">
        <v>24</v>
      </c>
      <c r="J4" s="96"/>
      <c r="K4" s="98" t="s">
        <v>72</v>
      </c>
      <c r="L4" s="91"/>
      <c r="M4" s="31"/>
      <c r="N4" s="31"/>
    </row>
    <row r="5" spans="1:14" ht="12.25" customHeight="1">
      <c r="A5" s="112" t="s">
        <v>29</v>
      </c>
      <c r="B5" s="105"/>
      <c r="C5" s="105"/>
      <c r="D5" s="105"/>
      <c r="E5" s="105"/>
      <c r="F5" s="105"/>
      <c r="G5" s="105"/>
      <c r="H5" s="19"/>
      <c r="I5" s="113" t="s">
        <v>44</v>
      </c>
      <c r="J5" s="113"/>
      <c r="K5" s="113"/>
      <c r="L5" s="113"/>
      <c r="M5" s="113"/>
      <c r="N5" s="31"/>
    </row>
    <row r="6" spans="1:14" ht="12.25" customHeight="1">
      <c r="A6" s="110" t="s">
        <v>67</v>
      </c>
      <c r="B6" s="105"/>
      <c r="C6" s="105"/>
      <c r="D6" s="105"/>
      <c r="E6" s="105"/>
      <c r="F6" s="105"/>
      <c r="G6" s="105"/>
      <c r="H6" s="19"/>
      <c r="I6" s="113"/>
      <c r="J6" s="113"/>
      <c r="K6" s="113"/>
      <c r="L6" s="113"/>
      <c r="M6" s="113"/>
      <c r="N6" s="31"/>
    </row>
    <row r="7" spans="1:14" ht="12.25" customHeight="1">
      <c r="A7" s="106" t="s">
        <v>90</v>
      </c>
      <c r="B7" s="107"/>
      <c r="C7" s="107"/>
      <c r="D7" s="107"/>
      <c r="E7" s="107"/>
      <c r="F7" s="107"/>
      <c r="G7" s="107"/>
      <c r="H7" s="19"/>
      <c r="I7" s="113"/>
      <c r="J7" s="113"/>
      <c r="K7" s="113"/>
      <c r="L7" s="113"/>
      <c r="M7" s="113"/>
      <c r="N7" s="31"/>
    </row>
    <row r="8" spans="1:14" ht="12.25" customHeight="1">
      <c r="A8" s="108" t="s">
        <v>70</v>
      </c>
      <c r="B8" s="109"/>
      <c r="C8" s="109"/>
      <c r="D8" s="109"/>
      <c r="E8" s="109"/>
      <c r="F8" s="109"/>
      <c r="G8" s="109"/>
      <c r="H8" s="19"/>
      <c r="I8" s="22" t="s">
        <v>59</v>
      </c>
      <c r="M8" s="31"/>
      <c r="N8" s="31"/>
    </row>
    <row r="9" spans="1:14" ht="12.25" customHeight="1">
      <c r="A9" s="108" t="s">
        <v>30</v>
      </c>
      <c r="B9" s="109"/>
      <c r="C9" s="109"/>
      <c r="D9" s="109"/>
      <c r="E9" s="109"/>
      <c r="F9" s="109"/>
      <c r="G9" s="109"/>
      <c r="H9" s="19"/>
      <c r="I9" s="15" t="s">
        <v>23</v>
      </c>
      <c r="J9" s="14"/>
      <c r="K9" s="14"/>
      <c r="L9" s="83"/>
      <c r="M9" s="40"/>
      <c r="N9" s="40"/>
    </row>
    <row r="10" spans="1:14" ht="12.25" customHeight="1">
      <c r="A10" t="s">
        <v>39</v>
      </c>
      <c r="B10" s="98" t="s">
        <v>34</v>
      </c>
      <c r="C10" s="91"/>
      <c r="D10" s="91"/>
      <c r="E10" s="91"/>
      <c r="G10" s="10"/>
      <c r="H10" s="15"/>
      <c r="I10" s="15" t="s">
        <v>85</v>
      </c>
      <c r="L10" s="55"/>
      <c r="M10" s="31"/>
      <c r="N10" s="31"/>
    </row>
    <row r="11" spans="1:14" ht="12.25" customHeight="1">
      <c r="A11" t="s">
        <v>19</v>
      </c>
      <c r="B11" t="s">
        <v>19</v>
      </c>
      <c r="G11" s="10"/>
      <c r="H11" s="20"/>
      <c r="I11" s="47" t="s">
        <v>68</v>
      </c>
      <c r="L11" s="55"/>
      <c r="M11" s="31"/>
      <c r="N11" s="31"/>
    </row>
    <row r="12" spans="1:14" ht="12.25" customHeight="1">
      <c r="A12" t="s">
        <v>22</v>
      </c>
      <c r="B12" s="100" t="s">
        <v>33</v>
      </c>
      <c r="C12" s="91"/>
      <c r="D12" s="34"/>
      <c r="E12" s="36"/>
      <c r="F12" s="32"/>
      <c r="G12" s="33"/>
      <c r="I12" s="48"/>
      <c r="L12" s="56" t="s">
        <v>3</v>
      </c>
      <c r="M12" s="6" t="s">
        <v>4</v>
      </c>
      <c r="N12" s="6" t="s">
        <v>2</v>
      </c>
    </row>
    <row r="13" spans="1:14" ht="12.25" customHeight="1">
      <c r="G13" s="33"/>
      <c r="I13" s="101" t="s">
        <v>32</v>
      </c>
      <c r="J13" s="91"/>
      <c r="K13" s="91"/>
      <c r="L13" s="41" t="s">
        <v>20</v>
      </c>
      <c r="M13" s="41" t="str">
        <f>IF(OR(OR(OR(OR(L13="CR"),L13="D",L13="C"),L13="B"),L13="A"),3,"3")</f>
        <v>3</v>
      </c>
      <c r="N13" s="41">
        <f t="shared" ref="N13:N28" si="0">IF(L13="D",+M13*1,IF(L13="C",+M13*2,IF(L13="B",+M13*3,IF(L13="A",+M13*4,0))))</f>
        <v>0</v>
      </c>
    </row>
    <row r="14" spans="1:14" ht="12.25" customHeight="1">
      <c r="I14" s="101" t="s">
        <v>35</v>
      </c>
      <c r="J14" s="91"/>
      <c r="K14" s="91"/>
      <c r="L14" s="41" t="s">
        <v>20</v>
      </c>
      <c r="M14" s="41" t="str">
        <f t="shared" ref="M14:M25" si="1">IF(OR(OR(OR(OR(L14="CR"),L14="D",L14="C"),L14="B"),L14="A"),3,"3")</f>
        <v>3</v>
      </c>
      <c r="N14" s="41">
        <f t="shared" si="0"/>
        <v>0</v>
      </c>
    </row>
    <row r="15" spans="1:14" ht="12.25" customHeight="1">
      <c r="A15" s="22" t="s">
        <v>13</v>
      </c>
      <c r="I15" s="102" t="s">
        <v>36</v>
      </c>
      <c r="J15" s="91"/>
      <c r="K15" s="91"/>
      <c r="L15" s="41" t="s">
        <v>20</v>
      </c>
      <c r="M15" s="41" t="str">
        <f t="shared" si="1"/>
        <v>3</v>
      </c>
      <c r="N15" s="41">
        <f t="shared" si="0"/>
        <v>0</v>
      </c>
    </row>
    <row r="16" spans="1:14" ht="12.25" customHeight="1">
      <c r="A16" s="21" t="s">
        <v>19</v>
      </c>
      <c r="D16" s="10"/>
      <c r="E16" s="16" t="s">
        <v>0</v>
      </c>
      <c r="F16" s="16" t="s">
        <v>1</v>
      </c>
      <c r="G16" s="16" t="s">
        <v>2</v>
      </c>
      <c r="I16" s="101" t="s">
        <v>37</v>
      </c>
      <c r="J16" s="91"/>
      <c r="K16" s="91"/>
      <c r="L16" s="41" t="s">
        <v>20</v>
      </c>
      <c r="M16" s="41" t="str">
        <f t="shared" si="1"/>
        <v>3</v>
      </c>
      <c r="N16" s="41">
        <f t="shared" si="0"/>
        <v>0</v>
      </c>
    </row>
    <row r="17" spans="1:14" ht="12.25" customHeight="1">
      <c r="A17" s="31" t="s">
        <v>11</v>
      </c>
      <c r="B17" s="40"/>
      <c r="C17" s="4"/>
      <c r="D17" s="4"/>
      <c r="E17" s="5"/>
      <c r="F17" s="5"/>
      <c r="G17" s="5"/>
      <c r="I17" s="90" t="s">
        <v>52</v>
      </c>
      <c r="J17" s="91"/>
      <c r="K17" s="91"/>
      <c r="L17" s="41" t="s">
        <v>20</v>
      </c>
      <c r="M17" s="41" t="str">
        <f t="shared" si="1"/>
        <v>3</v>
      </c>
      <c r="N17" s="41">
        <f t="shared" si="0"/>
        <v>0</v>
      </c>
    </row>
    <row r="18" spans="1:14" ht="12.25" customHeight="1">
      <c r="A18" s="92" t="s">
        <v>31</v>
      </c>
      <c r="B18" s="92"/>
      <c r="C18" s="92"/>
      <c r="D18" s="92"/>
      <c r="E18" s="41" t="s">
        <v>20</v>
      </c>
      <c r="F18" s="41" t="str">
        <f>IF(OR(OR(OR(OR(E18="CR"),E18="C"),E18="B"),E18="A"),3,"3")</f>
        <v>3</v>
      </c>
      <c r="G18" s="41">
        <f>IF(E18="D",+F18*1,IF(E18="C",+F18*2,IF(E18="B",+F18*3,IF(E18="A",+F18*4,0))))</f>
        <v>0</v>
      </c>
      <c r="I18" s="102" t="s">
        <v>38</v>
      </c>
      <c r="J18" s="91"/>
      <c r="K18" s="91"/>
      <c r="L18" s="41" t="s">
        <v>20</v>
      </c>
      <c r="M18" s="41" t="str">
        <f t="shared" si="1"/>
        <v>3</v>
      </c>
      <c r="N18" s="41">
        <f t="shared" si="0"/>
        <v>0</v>
      </c>
    </row>
    <row r="19" spans="1:14" ht="12.25" customHeight="1">
      <c r="A19" s="92" t="s">
        <v>62</v>
      </c>
      <c r="B19" s="92"/>
      <c r="C19" s="92"/>
      <c r="D19" s="92"/>
      <c r="E19" s="41" t="s">
        <v>20</v>
      </c>
      <c r="F19" s="41" t="str">
        <f>IF(OR(OR(OR(OR(E19="CR"),E19="C"),E19="B"),E19="A"),3,"3")</f>
        <v>3</v>
      </c>
      <c r="G19" s="41">
        <f>IF(E19="D",+F19*1,IF(E19="C",+F19*2,IF(E19="B",+F19*3,IF(E19="A",+F19*4,0))))</f>
        <v>0</v>
      </c>
      <c r="H19" s="3"/>
      <c r="I19" s="102" t="s">
        <v>45</v>
      </c>
      <c r="J19" s="91"/>
      <c r="K19" s="91"/>
      <c r="L19" s="41" t="s">
        <v>20</v>
      </c>
      <c r="M19" s="41" t="str">
        <f t="shared" si="1"/>
        <v>3</v>
      </c>
      <c r="N19" s="41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01" t="s">
        <v>46</v>
      </c>
      <c r="J20" s="91"/>
      <c r="K20" s="91"/>
      <c r="L20" s="41" t="s">
        <v>20</v>
      </c>
      <c r="M20" s="41" t="str">
        <f t="shared" si="1"/>
        <v>3</v>
      </c>
      <c r="N20" s="41">
        <f t="shared" si="0"/>
        <v>0</v>
      </c>
    </row>
    <row r="21" spans="1:14" ht="12.25" customHeight="1">
      <c r="A21" s="31" t="s">
        <v>40</v>
      </c>
      <c r="B21" s="40"/>
      <c r="C21" s="40"/>
      <c r="D21" s="4"/>
      <c r="E21" s="5"/>
      <c r="F21" s="5"/>
      <c r="G21" s="5"/>
      <c r="H21" s="3"/>
      <c r="I21" s="90" t="s">
        <v>50</v>
      </c>
      <c r="J21" s="91"/>
      <c r="K21" s="91"/>
      <c r="L21" s="41" t="s">
        <v>20</v>
      </c>
      <c r="M21" s="41" t="str">
        <f t="shared" si="1"/>
        <v>3</v>
      </c>
      <c r="N21" s="41">
        <f t="shared" si="0"/>
        <v>0</v>
      </c>
    </row>
    <row r="22" spans="1:14" ht="12.25" customHeight="1">
      <c r="A22" s="90" t="s">
        <v>53</v>
      </c>
      <c r="B22" s="91"/>
      <c r="C22" s="91"/>
      <c r="D22" s="91"/>
      <c r="E22" s="41" t="s">
        <v>20</v>
      </c>
      <c r="F22" s="41" t="str">
        <f>IF(OR(OR(OR(OR(E22="CR"),E22="D",E22="C"),E22="B"),E22="A"),3,"3")</f>
        <v>3</v>
      </c>
      <c r="G22" s="41">
        <f>IF(E22="D",+F22*1,IF(E22="C",+F22*2,IF(E22="B",+F22*3,IF(E22="A",+F22*4,0))))</f>
        <v>0</v>
      </c>
      <c r="H22" s="3"/>
      <c r="I22" s="101" t="s">
        <v>47</v>
      </c>
      <c r="J22" s="91"/>
      <c r="K22" s="91"/>
      <c r="L22" s="41" t="s">
        <v>20</v>
      </c>
      <c r="M22" s="41" t="str">
        <f t="shared" si="1"/>
        <v>3</v>
      </c>
      <c r="N22" s="41">
        <f t="shared" si="0"/>
        <v>0</v>
      </c>
    </row>
    <row r="23" spans="1:14" ht="12.25" customHeight="1">
      <c r="A23" s="90" t="s">
        <v>41</v>
      </c>
      <c r="B23" s="91"/>
      <c r="C23" s="91"/>
      <c r="D23" s="91"/>
      <c r="E23" s="41" t="s">
        <v>20</v>
      </c>
      <c r="F23" s="41" t="str">
        <f t="shared" ref="F23:F24" si="2">IF(OR(OR(OR(OR(E23="CR"),E23="D",E23="C"),E23="B"),E23="A"),3,"3")</f>
        <v>3</v>
      </c>
      <c r="G23" s="41">
        <f>IF(E23="D",+F23*1,IF(E23="C",+F23*2,IF(E23="B",+F23*3,IF(E23="A",+F23*4,0))))</f>
        <v>0</v>
      </c>
      <c r="H23" s="3"/>
      <c r="I23" s="102" t="s">
        <v>48</v>
      </c>
      <c r="J23" s="91"/>
      <c r="K23" s="91"/>
      <c r="L23" s="41" t="s">
        <v>20</v>
      </c>
      <c r="M23" s="41" t="str">
        <f t="shared" si="1"/>
        <v>3</v>
      </c>
      <c r="N23" s="41">
        <f t="shared" si="0"/>
        <v>0</v>
      </c>
    </row>
    <row r="24" spans="1:14" ht="12.25" customHeight="1">
      <c r="A24" s="90" t="s">
        <v>53</v>
      </c>
      <c r="B24" s="91"/>
      <c r="C24" s="91"/>
      <c r="D24" s="91"/>
      <c r="E24" s="41" t="s">
        <v>20</v>
      </c>
      <c r="F24" s="41" t="str">
        <f t="shared" si="2"/>
        <v>3</v>
      </c>
      <c r="G24" s="41">
        <f>IF(E24="D",+F24*1,IF(E24="C",+F24*2,IF(E24="B",+F24*3,IF(E24="A",+F24*4,0))))</f>
        <v>0</v>
      </c>
      <c r="H24" s="3"/>
      <c r="I24" s="102" t="s">
        <v>5</v>
      </c>
      <c r="J24" s="91"/>
      <c r="K24" s="91"/>
      <c r="L24" s="41" t="s">
        <v>20</v>
      </c>
      <c r="M24" s="41" t="str">
        <f t="shared" si="1"/>
        <v>3</v>
      </c>
      <c r="N24" s="41">
        <f t="shared" si="0"/>
        <v>0</v>
      </c>
    </row>
    <row r="25" spans="1:14" ht="12.25" customHeight="1">
      <c r="H25" s="3"/>
      <c r="I25" s="101" t="s">
        <v>60</v>
      </c>
      <c r="J25" s="91"/>
      <c r="K25" s="91"/>
      <c r="L25" s="41" t="s">
        <v>20</v>
      </c>
      <c r="M25" s="41" t="str">
        <f t="shared" si="1"/>
        <v>3</v>
      </c>
      <c r="N25" s="41">
        <f t="shared" si="0"/>
        <v>0</v>
      </c>
    </row>
    <row r="26" spans="1:14" ht="12.25" customHeight="1">
      <c r="A26" s="31" t="s">
        <v>82</v>
      </c>
      <c r="B26" s="40"/>
      <c r="C26" s="40"/>
      <c r="D26" s="4"/>
      <c r="E26" s="5"/>
      <c r="F26" s="4"/>
      <c r="G26" s="4"/>
      <c r="H26" s="3"/>
      <c r="I26" s="92" t="s">
        <v>54</v>
      </c>
      <c r="J26" s="91"/>
      <c r="K26" s="91"/>
      <c r="L26" s="41" t="s">
        <v>20</v>
      </c>
      <c r="M26" s="41" t="str">
        <f>IF(OR(OR(OR(OR(L26="CR"),L26="D",L26="C"),L26="B"),L26="A"),1,"1")</f>
        <v>1</v>
      </c>
      <c r="N26" s="41">
        <f t="shared" si="0"/>
        <v>0</v>
      </c>
    </row>
    <row r="27" spans="1:14" ht="12.25" customHeight="1">
      <c r="A27" s="90" t="s">
        <v>53</v>
      </c>
      <c r="B27" s="91"/>
      <c r="C27" s="91"/>
      <c r="D27" s="91"/>
      <c r="E27" s="41" t="s">
        <v>20</v>
      </c>
      <c r="F27" s="41" t="str">
        <f>IF(OR(OR(OR(OR(E27="CR"),E27="C"),E27="B"),E27="A"),3,"3")</f>
        <v>3</v>
      </c>
      <c r="G27" s="41">
        <f>IF(E27="D",+F27*1,IF(E27="C",+F27*2,IF(E27="B",+F27*3,IF(E27="A",+F27*4,0))))</f>
        <v>0</v>
      </c>
      <c r="H27" s="3"/>
      <c r="I27" s="92" t="s">
        <v>51</v>
      </c>
      <c r="J27" s="91"/>
      <c r="K27" s="91"/>
      <c r="L27" s="41" t="s">
        <v>20</v>
      </c>
      <c r="M27" s="41" t="str">
        <f t="shared" ref="M27:M28" si="3">IF(OR(OR(OR(OR(L27="CR"),L27="D",L27="C"),L27="B"),L27="A"),1,"1")</f>
        <v>1</v>
      </c>
      <c r="N27" s="41">
        <f t="shared" si="0"/>
        <v>0</v>
      </c>
    </row>
    <row r="28" spans="1:14" ht="12.25" customHeight="1">
      <c r="A28" s="90" t="s">
        <v>53</v>
      </c>
      <c r="B28" s="91"/>
      <c r="C28" s="91"/>
      <c r="D28" s="91"/>
      <c r="E28" s="41" t="s">
        <v>20</v>
      </c>
      <c r="F28" s="41" t="str">
        <f>IF(OR(OR(OR(OR(E28="CR"),E28="D",E28="C"),E28="B"),E28="A"),3,"3")</f>
        <v>3</v>
      </c>
      <c r="G28" s="41">
        <f>IF(E28="D",+F28*1,IF(E28="C",+F28*2,IF(E28="B",+F28*3,IF(E28="A",+F28*4,0))))</f>
        <v>0</v>
      </c>
      <c r="H28" s="3"/>
      <c r="I28" s="92" t="s">
        <v>56</v>
      </c>
      <c r="J28" s="92"/>
      <c r="K28" s="92"/>
      <c r="L28" s="41" t="s">
        <v>20</v>
      </c>
      <c r="M28" s="41" t="str">
        <f t="shared" si="3"/>
        <v>1</v>
      </c>
      <c r="N28" s="41">
        <f t="shared" si="0"/>
        <v>0</v>
      </c>
    </row>
    <row r="29" spans="1:14" ht="12.25" customHeight="1">
      <c r="H29" s="3"/>
      <c r="I29" s="31" t="s">
        <v>26</v>
      </c>
      <c r="J29" s="40"/>
      <c r="K29" s="40"/>
      <c r="L29" s="42"/>
      <c r="M29" s="42"/>
      <c r="N29" s="42"/>
    </row>
    <row r="30" spans="1:14" ht="12.25" customHeight="1">
      <c r="A30" s="31" t="s">
        <v>83</v>
      </c>
      <c r="B30" s="58"/>
      <c r="C30" s="58"/>
      <c r="D30" s="31"/>
      <c r="E30" s="6"/>
      <c r="F30" s="3"/>
      <c r="G30" s="3"/>
      <c r="H30" s="3"/>
      <c r="I30" s="82" t="s">
        <v>61</v>
      </c>
      <c r="J30" s="82"/>
      <c r="K30" s="82"/>
      <c r="L30" s="41" t="s">
        <v>20</v>
      </c>
      <c r="M30" s="41" t="str">
        <f>IF(OR(OR(OR(OR(L30="CR"),L30="D",L30="C"),L30="B"),L30="A"),3,"3")</f>
        <v>3</v>
      </c>
      <c r="N30" s="41">
        <f t="shared" ref="N30:N37" si="4">IF(L30="D",+M30*1,IF(L30="C",+M30*2,IF(L30="B",+M30*3,IF(L30="A",+M30*4,0))))</f>
        <v>0</v>
      </c>
    </row>
    <row r="31" spans="1:14" ht="12.25" customHeight="1">
      <c r="A31" s="90" t="s">
        <v>53</v>
      </c>
      <c r="B31" s="91"/>
      <c r="C31" s="91"/>
      <c r="D31" s="91"/>
      <c r="E31" s="41" t="s">
        <v>20</v>
      </c>
      <c r="F31" s="41" t="str">
        <f>IF(OR(OR(OR(OR(E31="CR"),E31="D",E31="C"),E31="B"),E31="A"),3,"3")</f>
        <v>3</v>
      </c>
      <c r="G31" s="41">
        <f>IF(E31="D",+F31*1,IF(E31="C",+F31*2,IF(E31="B",+F31*3,IF(E31="A",+F31*4,0))))</f>
        <v>0</v>
      </c>
      <c r="H31" s="3"/>
      <c r="I31" s="90" t="s">
        <v>91</v>
      </c>
      <c r="J31" s="91"/>
      <c r="K31" s="91"/>
      <c r="L31" s="41" t="s">
        <v>20</v>
      </c>
      <c r="M31" s="41" t="str">
        <f t="shared" ref="M31:M37" si="5">IF(OR(OR(OR(OR(L31="CR"),L31="D",L31="C"),L31="B"),L31="A"),3,"3")</f>
        <v>3</v>
      </c>
      <c r="N31" s="41">
        <f t="shared" si="4"/>
        <v>0</v>
      </c>
    </row>
    <row r="32" spans="1:14" ht="12.25" customHeight="1">
      <c r="A32" s="90" t="s">
        <v>53</v>
      </c>
      <c r="B32" s="91"/>
      <c r="C32" s="91"/>
      <c r="D32" s="91"/>
      <c r="E32" s="41" t="s">
        <v>20</v>
      </c>
      <c r="F32" s="41" t="str">
        <f t="shared" ref="F32:F33" si="6">IF(OR(OR(OR(OR(E32="CR"),E32="D",E32="C"),E32="B"),E32="A"),3,"3")</f>
        <v>3</v>
      </c>
      <c r="G32" s="41">
        <f>IF(E32="D",+F32*1,IF(E32="C",+F32*2,IF(E32="B",+F32*3,IF(E32="A",+F32*4,0))))</f>
        <v>0</v>
      </c>
      <c r="H32" s="3"/>
      <c r="I32" s="90" t="s">
        <v>73</v>
      </c>
      <c r="J32" s="91"/>
      <c r="K32" s="91"/>
      <c r="L32" s="41" t="s">
        <v>20</v>
      </c>
      <c r="M32" s="41" t="str">
        <f t="shared" si="5"/>
        <v>3</v>
      </c>
      <c r="N32" s="41">
        <f t="shared" si="4"/>
        <v>0</v>
      </c>
    </row>
    <row r="33" spans="1:14" ht="12.25" customHeight="1">
      <c r="A33" s="90" t="s">
        <v>53</v>
      </c>
      <c r="B33" s="91"/>
      <c r="C33" s="91"/>
      <c r="D33" s="91"/>
      <c r="E33" s="41" t="s">
        <v>20</v>
      </c>
      <c r="F33" s="41" t="str">
        <f t="shared" si="6"/>
        <v>3</v>
      </c>
      <c r="G33" s="41">
        <f>IF(E33="D",+F33*1,IF(E33="C",+F33*2,IF(E33="B",+F33*3,IF(E33="A",+F33*4,0))))</f>
        <v>0</v>
      </c>
      <c r="H33" s="3"/>
      <c r="I33" s="90" t="s">
        <v>74</v>
      </c>
      <c r="J33" s="91"/>
      <c r="K33" s="91"/>
      <c r="L33" s="41" t="s">
        <v>20</v>
      </c>
      <c r="M33" s="41" t="str">
        <f t="shared" si="5"/>
        <v>3</v>
      </c>
      <c r="N33" s="41">
        <f t="shared" si="4"/>
        <v>0</v>
      </c>
    </row>
    <row r="34" spans="1:14" ht="12.25" customHeight="1">
      <c r="H34" s="3"/>
      <c r="I34" s="90" t="s">
        <v>75</v>
      </c>
      <c r="J34" s="91"/>
      <c r="K34" s="91"/>
      <c r="L34" s="41" t="s">
        <v>20</v>
      </c>
      <c r="M34" s="41" t="str">
        <f t="shared" si="5"/>
        <v>3</v>
      </c>
      <c r="N34" s="41">
        <f t="shared" si="4"/>
        <v>0</v>
      </c>
    </row>
    <row r="35" spans="1:14" ht="12.25" customHeight="1">
      <c r="A35" s="31" t="s">
        <v>84</v>
      </c>
      <c r="B35" s="40"/>
      <c r="C35" s="40"/>
      <c r="D35" s="3"/>
      <c r="E35" s="5"/>
      <c r="F35" s="5"/>
      <c r="G35" s="5"/>
      <c r="H35" s="3"/>
      <c r="I35" s="92" t="s">
        <v>76</v>
      </c>
      <c r="J35" s="92"/>
      <c r="K35" s="92"/>
      <c r="L35" s="41" t="s">
        <v>20</v>
      </c>
      <c r="M35" s="41" t="str">
        <f t="shared" si="5"/>
        <v>3</v>
      </c>
      <c r="N35" s="41">
        <f t="shared" si="4"/>
        <v>0</v>
      </c>
    </row>
    <row r="36" spans="1:14" ht="12.25" customHeight="1">
      <c r="A36" s="90" t="s">
        <v>53</v>
      </c>
      <c r="B36" s="91"/>
      <c r="C36" s="91"/>
      <c r="D36" s="91"/>
      <c r="E36" s="41" t="s">
        <v>20</v>
      </c>
      <c r="F36" s="41" t="str">
        <f>IF(OR(OR(OR(OR(E36="CR"),E36="D",E36="C"),E36="B"),E36="A"),3,"3")</f>
        <v>3</v>
      </c>
      <c r="G36" s="41">
        <f>IF(E36="D",+F36*1,IF(E36="C",+F36*2,IF(E36="B",+F36*3,IF(E36="A",+F36*4,0))))</f>
        <v>0</v>
      </c>
      <c r="H36" s="3"/>
      <c r="I36" s="93" t="s">
        <v>77</v>
      </c>
      <c r="J36" s="91"/>
      <c r="K36" s="91"/>
      <c r="L36" s="41" t="s">
        <v>20</v>
      </c>
      <c r="M36" s="41" t="str">
        <f t="shared" si="5"/>
        <v>3</v>
      </c>
      <c r="N36" s="41">
        <f t="shared" si="4"/>
        <v>0</v>
      </c>
    </row>
    <row r="37" spans="1:14" ht="12.25" customHeight="1">
      <c r="A37" s="90" t="s">
        <v>53</v>
      </c>
      <c r="B37" s="91"/>
      <c r="C37" s="91"/>
      <c r="D37" s="91"/>
      <c r="E37" s="41" t="s">
        <v>20</v>
      </c>
      <c r="F37" s="41" t="str">
        <f>IF(OR(OR(OR(OR(E37="CR"),E37="D",E37="C"),E37="B"),E37="A"),3,"3")</f>
        <v>3</v>
      </c>
      <c r="G37" s="41">
        <f>IF(E37="D",+F37*1,IF(E37="C",+F37*2,IF(E37="B",+F37*3,IF(E37="A",+F37*4,0))))</f>
        <v>0</v>
      </c>
      <c r="H37" s="3"/>
      <c r="I37" s="92" t="s">
        <v>89</v>
      </c>
      <c r="J37" s="92"/>
      <c r="K37" s="92"/>
      <c r="L37" s="41" t="s">
        <v>20</v>
      </c>
      <c r="M37" s="41" t="str">
        <f t="shared" si="5"/>
        <v>3</v>
      </c>
      <c r="N37" s="41">
        <f t="shared" si="4"/>
        <v>0</v>
      </c>
    </row>
    <row r="38" spans="1:14" ht="12.25" customHeight="1">
      <c r="H38" s="3"/>
      <c r="I38" s="4"/>
      <c r="J38" s="4"/>
      <c r="K38" s="4"/>
      <c r="L38" s="42"/>
      <c r="M38" s="42"/>
      <c r="N38" s="42"/>
    </row>
    <row r="39" spans="1:14" ht="12.25" customHeight="1">
      <c r="A39" s="38" t="s">
        <v>42</v>
      </c>
      <c r="B39" s="46"/>
      <c r="C39" s="46"/>
      <c r="E39" s="12"/>
      <c r="F39" s="5"/>
      <c r="G39" s="5"/>
      <c r="H39" s="3"/>
      <c r="I39" s="31" t="s">
        <v>69</v>
      </c>
      <c r="J39" s="46"/>
      <c r="M39" s="42"/>
      <c r="N39" s="42"/>
    </row>
    <row r="40" spans="1:14" ht="12.25" customHeight="1">
      <c r="A40" s="90" t="s">
        <v>53</v>
      </c>
      <c r="B40" s="91"/>
      <c r="C40" s="91"/>
      <c r="D40" s="91"/>
      <c r="E40" s="41" t="s">
        <v>20</v>
      </c>
      <c r="F40" s="41" t="str">
        <f>IF(OR(OR(OR(OR(E40="CR"),E40="D",E40="C"),E40="B"),E40="A"),3,"3")</f>
        <v>3</v>
      </c>
      <c r="G40" s="41">
        <f>IF(E40="D",+F40*1,IF(E40="C",+F40*2,IF(E40="B",+F40*3,IF(E40="A",+F40*4,0))))</f>
        <v>0</v>
      </c>
      <c r="H40" s="3"/>
      <c r="I40" s="93" t="s">
        <v>88</v>
      </c>
      <c r="J40" s="91"/>
      <c r="K40" s="91"/>
      <c r="L40" s="41" t="s">
        <v>20</v>
      </c>
      <c r="M40" s="41" t="str">
        <f>IF(OR(OR(OR(L40="D",L40="C"),L40="B"),L40="A"),3,"3")</f>
        <v>3</v>
      </c>
      <c r="N40" s="41">
        <f>IF(L40="D",+M40*1,IF(L40="C",+M40*2,IF(L40="B",+M40*3,IF(L40="A",+M40*4,0))))</f>
        <v>0</v>
      </c>
    </row>
    <row r="41" spans="1:14" ht="12.25" customHeight="1">
      <c r="A41" s="111" t="s">
        <v>15</v>
      </c>
      <c r="B41" s="111"/>
      <c r="C41" s="111"/>
      <c r="D41" s="111"/>
      <c r="E41" s="60" t="s">
        <v>19</v>
      </c>
      <c r="F41" s="61">
        <v>39</v>
      </c>
      <c r="G41" s="60" t="s">
        <v>19</v>
      </c>
      <c r="H41" s="3"/>
      <c r="I41" s="93" t="s">
        <v>88</v>
      </c>
      <c r="J41" s="91"/>
      <c r="K41" s="91"/>
      <c r="L41" s="41" t="s">
        <v>20</v>
      </c>
      <c r="M41" s="41" t="str">
        <f>IF(OR(OR(OR(L41="D",L41="C"),L41="B"),L41="A"),3,"3")</f>
        <v>3</v>
      </c>
      <c r="N41" s="41">
        <f>IF(L41="D",+M41*1,IF(L41="C",+M41*2,IF(L41="B",+M41*3,IF(L41="A",+M41*4,0))))</f>
        <v>0</v>
      </c>
    </row>
    <row r="42" spans="1:14" ht="12.25" customHeight="1">
      <c r="A42" s="94" t="s">
        <v>43</v>
      </c>
      <c r="B42" s="94"/>
      <c r="C42" s="94"/>
      <c r="D42" s="94"/>
      <c r="E42" s="42" t="e">
        <f>G42/F42</f>
        <v>#DIV/0!</v>
      </c>
      <c r="F42" s="63">
        <f>SUM(F18:F40)</f>
        <v>0</v>
      </c>
      <c r="G42" s="42">
        <f>SUM(G18:G40)</f>
        <v>0</v>
      </c>
      <c r="H42" s="3"/>
      <c r="I42" s="93" t="s">
        <v>88</v>
      </c>
      <c r="J42" s="91"/>
      <c r="K42" s="91"/>
      <c r="L42" s="41" t="s">
        <v>20</v>
      </c>
      <c r="M42" s="41" t="str">
        <f>IF(OR(OR(OR(L42="D",L42="C"),L42="B"),L42="A"),3,"3")</f>
        <v>3</v>
      </c>
      <c r="N42" s="41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3" t="s">
        <v>88</v>
      </c>
      <c r="J43" s="91"/>
      <c r="K43" s="91"/>
      <c r="L43" s="41" t="s">
        <v>20</v>
      </c>
      <c r="M43" s="41" t="str">
        <f>IF(OR(OR(OR(L43="D",L43="C"),L43="B"),L43="A"),3,"3")</f>
        <v>3</v>
      </c>
      <c r="N43" s="41">
        <f>IF(L43="D",+M43*1,IF(L43="C",+M43*2,IF(L43="B",+M43*3,IF(L43="A",+M43*4,0))))</f>
        <v>0</v>
      </c>
    </row>
    <row r="44" spans="1:14" ht="12.25" customHeight="1">
      <c r="A44" s="9"/>
      <c r="B44" s="11"/>
      <c r="C44" s="11"/>
      <c r="E44" s="8"/>
      <c r="F44" s="5"/>
      <c r="G44" s="5"/>
      <c r="H44" s="3"/>
      <c r="I44" s="93" t="s">
        <v>88</v>
      </c>
      <c r="J44" s="91"/>
      <c r="K44" s="91"/>
      <c r="L44" s="43" t="s">
        <v>20</v>
      </c>
      <c r="M44" s="43" t="str">
        <f>IF(OR(OR(OR(L44="D",L44="C"),L44="B"),L44="A"),3,"3")</f>
        <v>3</v>
      </c>
      <c r="N44" s="43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99" t="s">
        <v>16</v>
      </c>
      <c r="K45" s="96"/>
      <c r="L45" s="42"/>
      <c r="M45" s="39">
        <v>81</v>
      </c>
      <c r="N45" s="42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116" t="s">
        <v>58</v>
      </c>
      <c r="J46" s="91"/>
      <c r="K46" s="91"/>
      <c r="L46" s="44" t="e">
        <f>N46/M46</f>
        <v>#DIV/0!</v>
      </c>
      <c r="M46" s="64">
        <f>SUM(M13:M44)</f>
        <v>0</v>
      </c>
      <c r="N46" s="44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99" t="s">
        <v>17</v>
      </c>
      <c r="J47" s="96"/>
      <c r="K47" s="96"/>
      <c r="L47" s="39"/>
      <c r="M47" s="39">
        <v>120</v>
      </c>
      <c r="N47" s="42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5" t="s">
        <v>57</v>
      </c>
      <c r="K48" s="96"/>
      <c r="L48" s="42" t="e">
        <f>N48/M48</f>
        <v>#DIV/0!</v>
      </c>
      <c r="M48" s="63">
        <f>SUM(F42)+(M46)</f>
        <v>0</v>
      </c>
      <c r="N48" s="42">
        <f>SUM(G42)+(N46)</f>
        <v>0</v>
      </c>
    </row>
    <row r="49" spans="1:14" ht="12.25" customHeight="1" thickBot="1">
      <c r="A49" s="23"/>
      <c r="B49" s="23"/>
      <c r="C49" s="23"/>
      <c r="D49" s="23"/>
      <c r="E49" s="35"/>
      <c r="F49" s="23"/>
      <c r="G49" s="23"/>
      <c r="H49" s="80"/>
      <c r="I49" s="81"/>
      <c r="J49" s="23"/>
      <c r="K49" s="23"/>
      <c r="L49" s="57"/>
      <c r="M49" s="45"/>
      <c r="N49" s="45"/>
    </row>
    <row r="50" spans="1:14" ht="12.25" customHeight="1">
      <c r="A50" s="24"/>
      <c r="B50" s="25"/>
      <c r="C50" s="25"/>
      <c r="D50" s="25"/>
      <c r="E50" s="26"/>
      <c r="F50" s="26"/>
      <c r="G50" s="26"/>
      <c r="H50" s="27"/>
      <c r="I50" s="28"/>
      <c r="J50" s="25"/>
      <c r="K50" s="27"/>
      <c r="L50" s="39"/>
      <c r="M50" s="42"/>
      <c r="N50" s="42"/>
    </row>
    <row r="51" spans="1:14" ht="12.25" customHeight="1">
      <c r="A51" s="9"/>
      <c r="B51" s="11"/>
      <c r="C51" s="11"/>
      <c r="E51" s="5"/>
      <c r="F51" s="5"/>
      <c r="G51" s="5"/>
      <c r="H51" s="31"/>
      <c r="I51" s="31" t="s">
        <v>65</v>
      </c>
      <c r="J51" s="31"/>
      <c r="K51" s="31"/>
      <c r="L51" s="39"/>
      <c r="M51" s="39"/>
      <c r="N51" s="42"/>
    </row>
    <row r="52" spans="1:14" ht="12.25" customHeight="1">
      <c r="A52" s="9"/>
      <c r="B52" s="11"/>
      <c r="C52" s="11"/>
      <c r="E52" s="5"/>
      <c r="F52" s="5"/>
      <c r="G52" s="5"/>
      <c r="H52" s="1"/>
      <c r="I52" s="84" t="s">
        <v>21</v>
      </c>
      <c r="J52" s="91"/>
      <c r="K52" s="14"/>
      <c r="L52" s="66" t="s">
        <v>20</v>
      </c>
      <c r="M52" s="42">
        <f t="shared" ref="M52:N59" si="7">IF(K52="C",+L52*2,IF(K52="B",+L52*3,IF(K52="A",+L52*4,0)))</f>
        <v>0</v>
      </c>
      <c r="N52" s="42">
        <f t="shared" si="7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4" t="s">
        <v>21</v>
      </c>
      <c r="J53" s="91"/>
      <c r="K53" s="14"/>
      <c r="L53" s="66" t="s">
        <v>20</v>
      </c>
      <c r="M53" s="42">
        <f t="shared" si="7"/>
        <v>0</v>
      </c>
      <c r="N53" s="42">
        <f t="shared" si="7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4" t="s">
        <v>21</v>
      </c>
      <c r="J54" s="91"/>
      <c r="K54" s="14"/>
      <c r="L54" s="66" t="s">
        <v>20</v>
      </c>
      <c r="M54" s="42">
        <f t="shared" si="7"/>
        <v>0</v>
      </c>
      <c r="N54" s="42">
        <f t="shared" si="7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4" t="s">
        <v>21</v>
      </c>
      <c r="J55" s="91"/>
      <c r="K55" s="14"/>
      <c r="L55" s="66" t="s">
        <v>20</v>
      </c>
      <c r="M55" s="42">
        <f t="shared" si="7"/>
        <v>0</v>
      </c>
      <c r="N55" s="42">
        <f t="shared" si="7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4" t="s">
        <v>21</v>
      </c>
      <c r="J56" s="91"/>
      <c r="K56" s="14"/>
      <c r="L56" s="66" t="s">
        <v>20</v>
      </c>
      <c r="M56" s="42">
        <f t="shared" si="7"/>
        <v>0</v>
      </c>
      <c r="N56" s="42">
        <f t="shared" si="7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4" t="s">
        <v>21</v>
      </c>
      <c r="J57" s="91"/>
      <c r="K57" s="14"/>
      <c r="L57" s="66" t="s">
        <v>20</v>
      </c>
      <c r="M57" s="42">
        <f t="shared" si="7"/>
        <v>0</v>
      </c>
      <c r="N57" s="42">
        <f t="shared" si="7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4" t="s">
        <v>21</v>
      </c>
      <c r="J58" s="91"/>
      <c r="K58" s="14"/>
      <c r="L58" s="66" t="s">
        <v>20</v>
      </c>
      <c r="M58" s="42">
        <f t="shared" si="7"/>
        <v>0</v>
      </c>
      <c r="N58" s="42">
        <f t="shared" si="7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4" t="s">
        <v>21</v>
      </c>
      <c r="J59" s="91"/>
      <c r="K59" s="14"/>
      <c r="L59" s="66" t="s">
        <v>20</v>
      </c>
      <c r="M59" s="42">
        <f t="shared" si="7"/>
        <v>0</v>
      </c>
      <c r="N59" s="42">
        <f t="shared" si="7"/>
        <v>0</v>
      </c>
    </row>
    <row r="60" spans="1:14" ht="12.25" customHeight="1">
      <c r="A60" s="9"/>
      <c r="B60" s="11"/>
      <c r="C60" s="11"/>
      <c r="E60" s="5"/>
      <c r="F60" s="5"/>
      <c r="G60" s="5"/>
      <c r="H60" s="27"/>
      <c r="I60" s="29"/>
      <c r="J60" s="29"/>
      <c r="K60" s="27"/>
      <c r="L60" s="42"/>
      <c r="M60" s="42"/>
      <c r="N60" s="42"/>
    </row>
    <row r="61" spans="1:14" ht="12.25" customHeight="1">
      <c r="A61" s="9"/>
      <c r="B61" s="11"/>
      <c r="C61" s="11"/>
      <c r="E61" s="8"/>
      <c r="F61" s="5"/>
      <c r="G61" s="5"/>
      <c r="H61" s="27"/>
      <c r="I61" s="29"/>
      <c r="J61" s="29"/>
      <c r="K61" s="27"/>
      <c r="L61" s="42"/>
      <c r="M61" s="42"/>
      <c r="N61" s="42"/>
    </row>
    <row r="62" spans="1:14" ht="12.25" customHeight="1">
      <c r="A62" s="87" t="str">
        <f>A7</f>
        <v>CATALOG 2019-2020</v>
      </c>
      <c r="B62" s="87"/>
      <c r="C62" s="87"/>
      <c r="D62" s="87"/>
      <c r="E62" s="87"/>
      <c r="F62" s="88" t="s">
        <v>86</v>
      </c>
      <c r="G62" s="88"/>
      <c r="H62" s="88"/>
      <c r="I62" s="88"/>
      <c r="J62" s="88"/>
      <c r="K62" s="89" t="str">
        <f>K4</f>
        <v>Painting</v>
      </c>
      <c r="L62" s="89"/>
      <c r="M62" s="89"/>
      <c r="N62" s="89"/>
    </row>
    <row r="63" spans="1:14" ht="12.25" customHeight="1"/>
    <row r="64" spans="1:14" ht="12.25" customHeight="1">
      <c r="A64" s="14" t="s">
        <v>12</v>
      </c>
      <c r="B64" s="14"/>
      <c r="C64" s="14"/>
      <c r="D64" s="98" t="str">
        <f>B10</f>
        <v xml:space="preserve">Name here </v>
      </c>
      <c r="E64" s="91"/>
      <c r="F64" s="91"/>
      <c r="G64" s="91"/>
      <c r="H64" s="62"/>
      <c r="I64" s="49"/>
      <c r="J64" s="114" t="str">
        <f>B12</f>
        <v>ID here</v>
      </c>
      <c r="K64" s="91"/>
      <c r="L64" s="5"/>
      <c r="M64" s="5"/>
      <c r="N64" s="5"/>
    </row>
    <row r="65" spans="1:19" ht="12.25" customHeight="1">
      <c r="A65" s="18"/>
      <c r="H65" s="3"/>
      <c r="I65" s="49"/>
      <c r="J65" s="49"/>
      <c r="K65" s="3"/>
      <c r="L65" s="5"/>
      <c r="M65" s="5"/>
      <c r="N65" s="5"/>
    </row>
    <row r="66" spans="1:19" ht="12.25" customHeight="1">
      <c r="A66" s="13" t="s">
        <v>6</v>
      </c>
      <c r="B66" s="14"/>
      <c r="C66" s="14"/>
      <c r="D66" s="14"/>
      <c r="E66" s="30" t="s">
        <v>9</v>
      </c>
      <c r="F66" s="30" t="s">
        <v>10</v>
      </c>
      <c r="G66" s="30" t="s">
        <v>14</v>
      </c>
      <c r="H66" s="3"/>
      <c r="I66" s="49"/>
      <c r="J66" s="37" t="s">
        <v>63</v>
      </c>
      <c r="K66" s="3"/>
      <c r="L66" s="5"/>
      <c r="M66" s="5"/>
      <c r="N66" s="5"/>
    </row>
    <row r="67" spans="1:19" ht="12.25" customHeight="1">
      <c r="A67" s="84" t="s">
        <v>21</v>
      </c>
      <c r="B67" s="91"/>
      <c r="C67" s="91"/>
      <c r="D67" s="91"/>
      <c r="E67" s="41" t="s">
        <v>20</v>
      </c>
      <c r="F67" s="41">
        <f t="shared" ref="F67:G70" si="8">IF(D67="D",+E67*1,IF(D67="C",+E67*2,IF(D67="B",+E67*3,IF(D67="A",+E67*4,0))))</f>
        <v>0</v>
      </c>
      <c r="G67" s="41">
        <f t="shared" si="8"/>
        <v>0</v>
      </c>
      <c r="H67" s="3"/>
      <c r="I67" s="49"/>
      <c r="J67" s="84" t="s">
        <v>21</v>
      </c>
      <c r="K67" s="91"/>
      <c r="L67" s="41" t="s">
        <v>20</v>
      </c>
      <c r="M67" s="41">
        <f t="shared" ref="M67:N91" si="9">IF(K67="D",+L67*1,IF(K67="C",+L67*2,IF(K67="B",+L67*3,IF(K67="A",+L67*4,0))))</f>
        <v>0</v>
      </c>
      <c r="N67" s="41">
        <f t="shared" si="9"/>
        <v>0</v>
      </c>
    </row>
    <row r="68" spans="1:19" ht="12.25" customHeight="1">
      <c r="A68" s="84" t="s">
        <v>21</v>
      </c>
      <c r="B68" s="91"/>
      <c r="C68" s="91"/>
      <c r="D68" s="91"/>
      <c r="E68" s="41" t="s">
        <v>20</v>
      </c>
      <c r="F68" s="41">
        <f t="shared" si="8"/>
        <v>0</v>
      </c>
      <c r="G68" s="41">
        <f t="shared" si="8"/>
        <v>0</v>
      </c>
      <c r="H68" s="3"/>
      <c r="I68" s="49"/>
      <c r="J68" s="84" t="s">
        <v>21</v>
      </c>
      <c r="K68" s="91"/>
      <c r="L68" s="41" t="s">
        <v>20</v>
      </c>
      <c r="M68" s="41">
        <f t="shared" si="9"/>
        <v>0</v>
      </c>
      <c r="N68" s="41">
        <f t="shared" si="9"/>
        <v>0</v>
      </c>
    </row>
    <row r="69" spans="1:19" ht="12.25" customHeight="1">
      <c r="A69" s="84" t="s">
        <v>21</v>
      </c>
      <c r="B69" s="91"/>
      <c r="C69" s="91"/>
      <c r="D69" s="91"/>
      <c r="E69" s="41" t="s">
        <v>20</v>
      </c>
      <c r="F69" s="41">
        <f t="shared" si="8"/>
        <v>0</v>
      </c>
      <c r="G69" s="41">
        <f t="shared" si="8"/>
        <v>0</v>
      </c>
      <c r="H69" s="3"/>
      <c r="I69" s="49"/>
      <c r="J69" s="84" t="s">
        <v>21</v>
      </c>
      <c r="K69" s="91"/>
      <c r="L69" s="41" t="s">
        <v>20</v>
      </c>
      <c r="M69" s="41">
        <f t="shared" si="9"/>
        <v>0</v>
      </c>
      <c r="N69" s="41">
        <f t="shared" si="9"/>
        <v>0</v>
      </c>
      <c r="R69" s="5"/>
      <c r="S69" s="5"/>
    </row>
    <row r="70" spans="1:19" s="14" customFormat="1" ht="12.25" customHeight="1">
      <c r="A70" s="84" t="s">
        <v>21</v>
      </c>
      <c r="B70" s="91"/>
      <c r="C70" s="91"/>
      <c r="D70" s="91"/>
      <c r="E70" s="41" t="s">
        <v>20</v>
      </c>
      <c r="F70" s="41">
        <f t="shared" si="8"/>
        <v>0</v>
      </c>
      <c r="G70" s="41">
        <f t="shared" si="8"/>
        <v>0</v>
      </c>
      <c r="H70" s="3"/>
      <c r="I70" s="49"/>
      <c r="J70" s="84" t="s">
        <v>21</v>
      </c>
      <c r="K70" s="91"/>
      <c r="L70" s="41" t="s">
        <v>20</v>
      </c>
      <c r="M70" s="41">
        <f t="shared" si="9"/>
        <v>0</v>
      </c>
      <c r="N70" s="41">
        <f t="shared" si="9"/>
        <v>0</v>
      </c>
      <c r="R70" s="5"/>
      <c r="S70" s="5"/>
    </row>
    <row r="71" spans="1:19" ht="12.25" customHeight="1">
      <c r="A71" s="13"/>
      <c r="E71" s="5"/>
      <c r="F71" s="5"/>
      <c r="G71" s="5"/>
      <c r="H71" s="3"/>
      <c r="I71" s="49"/>
      <c r="J71" s="84" t="s">
        <v>21</v>
      </c>
      <c r="K71" s="91"/>
      <c r="L71" s="41" t="s">
        <v>20</v>
      </c>
      <c r="M71" s="41">
        <f t="shared" si="9"/>
        <v>0</v>
      </c>
      <c r="N71" s="41">
        <f t="shared" si="9"/>
        <v>0</v>
      </c>
      <c r="O71" s="27"/>
      <c r="R71" s="5"/>
      <c r="S71" s="5"/>
    </row>
    <row r="72" spans="1:19" ht="12.25" customHeight="1">
      <c r="A72" s="1"/>
      <c r="H72" s="3"/>
      <c r="I72" s="49"/>
      <c r="J72" s="84" t="s">
        <v>21</v>
      </c>
      <c r="K72" s="91"/>
      <c r="L72" s="41" t="s">
        <v>20</v>
      </c>
      <c r="M72" s="41">
        <f t="shared" si="9"/>
        <v>0</v>
      </c>
      <c r="N72" s="41">
        <f t="shared" si="9"/>
        <v>0</v>
      </c>
      <c r="O72" s="27"/>
      <c r="R72" s="5"/>
      <c r="S72" s="5"/>
    </row>
    <row r="73" spans="1:19" ht="12.25" customHeight="1">
      <c r="A73" s="13" t="s">
        <v>7</v>
      </c>
      <c r="B73" s="65"/>
      <c r="C73" s="65"/>
      <c r="H73" s="3"/>
      <c r="J73" s="84" t="s">
        <v>21</v>
      </c>
      <c r="K73" s="91"/>
      <c r="L73" s="41" t="s">
        <v>20</v>
      </c>
      <c r="M73" s="41">
        <f t="shared" si="9"/>
        <v>0</v>
      </c>
      <c r="N73" s="41">
        <f t="shared" si="9"/>
        <v>0</v>
      </c>
      <c r="O73" s="27"/>
      <c r="R73" s="5"/>
      <c r="S73" s="5"/>
    </row>
    <row r="74" spans="1:19" ht="12.25" customHeight="1">
      <c r="A74" s="97" t="s">
        <v>49</v>
      </c>
      <c r="B74" s="97"/>
      <c r="C74" s="97"/>
      <c r="D74" s="97"/>
      <c r="E74" s="41" t="s">
        <v>20</v>
      </c>
      <c r="F74" s="41" t="str">
        <f>IF(OR(OR(OR(E74="D",E74="C"),E74="B"),E74="A"),1,"1")</f>
        <v>1</v>
      </c>
      <c r="G74" s="41">
        <f>IF(E74="D",+F74*1,IF(E74="C",+F74*2,IF(E74="B",+F74*3,IF(E74="A",+F74*4,0))))</f>
        <v>0</v>
      </c>
      <c r="H74" s="3"/>
      <c r="I74" s="4"/>
      <c r="J74" s="84" t="s">
        <v>21</v>
      </c>
      <c r="K74" s="91"/>
      <c r="L74" s="41" t="s">
        <v>20</v>
      </c>
      <c r="M74" s="41">
        <f t="shared" si="9"/>
        <v>0</v>
      </c>
      <c r="N74" s="41">
        <f t="shared" si="9"/>
        <v>0</v>
      </c>
      <c r="O74" s="27"/>
    </row>
    <row r="75" spans="1:19" ht="12.25" customHeight="1">
      <c r="A75" s="84" t="s">
        <v>21</v>
      </c>
      <c r="B75" s="85"/>
      <c r="C75" s="85"/>
      <c r="D75" s="85"/>
      <c r="E75" s="41" t="s">
        <v>20</v>
      </c>
      <c r="F75" s="41">
        <f t="shared" ref="F75:G106" si="10">IF(D75="D",+E75*1,IF(D75="C",+E75*2,IF(D75="B",+E75*3,IF(D75="A",+E75*4,0))))</f>
        <v>0</v>
      </c>
      <c r="G75" s="41">
        <f t="shared" si="10"/>
        <v>0</v>
      </c>
      <c r="H75" s="3"/>
      <c r="J75" s="84" t="s">
        <v>21</v>
      </c>
      <c r="K75" s="91"/>
      <c r="L75" s="41" t="s">
        <v>20</v>
      </c>
      <c r="M75" s="41">
        <f t="shared" si="9"/>
        <v>0</v>
      </c>
      <c r="N75" s="41">
        <f t="shared" si="9"/>
        <v>0</v>
      </c>
      <c r="O75" s="27"/>
    </row>
    <row r="76" spans="1:19" ht="12.25" customHeight="1">
      <c r="A76" s="84" t="s">
        <v>21</v>
      </c>
      <c r="B76" s="85"/>
      <c r="C76" s="85"/>
      <c r="D76" s="85"/>
      <c r="E76" s="41" t="s">
        <v>20</v>
      </c>
      <c r="F76" s="41">
        <f t="shared" si="10"/>
        <v>0</v>
      </c>
      <c r="G76" s="41">
        <f t="shared" si="10"/>
        <v>0</v>
      </c>
      <c r="H76" s="3"/>
      <c r="J76" s="84" t="s">
        <v>21</v>
      </c>
      <c r="K76" s="91"/>
      <c r="L76" s="41" t="s">
        <v>20</v>
      </c>
      <c r="M76" s="41">
        <f t="shared" si="9"/>
        <v>0</v>
      </c>
      <c r="N76" s="41">
        <f t="shared" si="9"/>
        <v>0</v>
      </c>
      <c r="O76" s="27"/>
    </row>
    <row r="77" spans="1:19" ht="12.25" customHeight="1">
      <c r="A77" s="84" t="s">
        <v>21</v>
      </c>
      <c r="B77" s="85"/>
      <c r="C77" s="85"/>
      <c r="D77" s="85"/>
      <c r="E77" s="41" t="s">
        <v>20</v>
      </c>
      <c r="F77" s="41">
        <f t="shared" si="10"/>
        <v>0</v>
      </c>
      <c r="G77" s="41">
        <f t="shared" si="10"/>
        <v>0</v>
      </c>
      <c r="H77" s="3"/>
      <c r="I77" s="50"/>
      <c r="J77" s="84" t="s">
        <v>21</v>
      </c>
      <c r="K77" s="91"/>
      <c r="L77" s="41" t="s">
        <v>20</v>
      </c>
      <c r="M77" s="41">
        <f t="shared" si="9"/>
        <v>0</v>
      </c>
      <c r="N77" s="41">
        <f t="shared" si="9"/>
        <v>0</v>
      </c>
      <c r="O77" s="27"/>
      <c r="R77" s="5"/>
      <c r="S77" s="5"/>
    </row>
    <row r="78" spans="1:19" ht="12.25" customHeight="1">
      <c r="A78" s="84" t="s">
        <v>21</v>
      </c>
      <c r="B78" s="85"/>
      <c r="C78" s="85"/>
      <c r="D78" s="85"/>
      <c r="E78" s="41" t="s">
        <v>20</v>
      </c>
      <c r="F78" s="41">
        <f t="shared" si="10"/>
        <v>0</v>
      </c>
      <c r="G78" s="41">
        <f t="shared" si="10"/>
        <v>0</v>
      </c>
      <c r="H78" s="3"/>
      <c r="I78" s="9"/>
      <c r="J78" s="84" t="s">
        <v>21</v>
      </c>
      <c r="K78" s="91"/>
      <c r="L78" s="41" t="s">
        <v>20</v>
      </c>
      <c r="M78" s="41">
        <f t="shared" si="9"/>
        <v>0</v>
      </c>
      <c r="N78" s="41">
        <f t="shared" si="9"/>
        <v>0</v>
      </c>
      <c r="O78" s="27"/>
      <c r="R78" s="5"/>
      <c r="S78" s="5"/>
    </row>
    <row r="79" spans="1:19" ht="12.25" customHeight="1">
      <c r="A79" s="84" t="s">
        <v>21</v>
      </c>
      <c r="B79" s="85"/>
      <c r="C79" s="85"/>
      <c r="D79" s="85"/>
      <c r="E79" s="41" t="s">
        <v>20</v>
      </c>
      <c r="F79" s="41">
        <f t="shared" si="10"/>
        <v>0</v>
      </c>
      <c r="G79" s="41">
        <f t="shared" si="10"/>
        <v>0</v>
      </c>
      <c r="H79" s="3"/>
      <c r="I79" s="50"/>
      <c r="J79" s="84" t="s">
        <v>21</v>
      </c>
      <c r="K79" s="91"/>
      <c r="L79" s="41" t="s">
        <v>20</v>
      </c>
      <c r="M79" s="41">
        <f t="shared" si="9"/>
        <v>0</v>
      </c>
      <c r="N79" s="41">
        <f t="shared" si="9"/>
        <v>0</v>
      </c>
      <c r="O79" s="27"/>
      <c r="R79" s="5"/>
      <c r="S79" s="5"/>
    </row>
    <row r="80" spans="1:19" ht="12.25" customHeight="1">
      <c r="A80" s="84" t="s">
        <v>21</v>
      </c>
      <c r="B80" s="85"/>
      <c r="C80" s="85"/>
      <c r="D80" s="85"/>
      <c r="E80" s="41" t="s">
        <v>20</v>
      </c>
      <c r="F80" s="41">
        <f t="shared" si="10"/>
        <v>0</v>
      </c>
      <c r="G80" s="41">
        <f t="shared" si="10"/>
        <v>0</v>
      </c>
      <c r="H80" s="3"/>
      <c r="I80" s="4"/>
      <c r="J80" s="84" t="s">
        <v>21</v>
      </c>
      <c r="K80" s="91"/>
      <c r="L80" s="41" t="s">
        <v>20</v>
      </c>
      <c r="M80" s="41">
        <f t="shared" si="9"/>
        <v>0</v>
      </c>
      <c r="N80" s="41">
        <f t="shared" si="9"/>
        <v>0</v>
      </c>
      <c r="O80" s="27"/>
      <c r="R80" s="5"/>
      <c r="S80" s="5"/>
    </row>
    <row r="81" spans="1:19" ht="12.25" customHeight="1">
      <c r="A81" s="84" t="s">
        <v>21</v>
      </c>
      <c r="B81" s="85"/>
      <c r="C81" s="85"/>
      <c r="D81" s="85"/>
      <c r="E81" s="41" t="s">
        <v>20</v>
      </c>
      <c r="F81" s="41">
        <f t="shared" si="10"/>
        <v>0</v>
      </c>
      <c r="G81" s="41">
        <f t="shared" si="10"/>
        <v>0</v>
      </c>
      <c r="H81" s="3"/>
      <c r="I81" s="4"/>
      <c r="J81" s="84" t="s">
        <v>21</v>
      </c>
      <c r="K81" s="91"/>
      <c r="L81" s="41" t="s">
        <v>20</v>
      </c>
      <c r="M81" s="41">
        <f t="shared" si="9"/>
        <v>0</v>
      </c>
      <c r="N81" s="41">
        <f t="shared" si="9"/>
        <v>0</v>
      </c>
      <c r="O81" s="27"/>
      <c r="R81" s="5"/>
      <c r="S81" s="5"/>
    </row>
    <row r="82" spans="1:19" ht="12.25" customHeight="1">
      <c r="A82" s="84" t="s">
        <v>21</v>
      </c>
      <c r="B82" s="85"/>
      <c r="C82" s="85"/>
      <c r="D82" s="85"/>
      <c r="E82" s="41" t="s">
        <v>20</v>
      </c>
      <c r="F82" s="41">
        <f t="shared" si="10"/>
        <v>0</v>
      </c>
      <c r="G82" s="41">
        <f t="shared" si="10"/>
        <v>0</v>
      </c>
      <c r="H82" s="3"/>
      <c r="I82" s="4"/>
      <c r="J82" s="84" t="s">
        <v>21</v>
      </c>
      <c r="K82" s="91"/>
      <c r="L82" s="41" t="s">
        <v>20</v>
      </c>
      <c r="M82" s="41">
        <f t="shared" si="9"/>
        <v>0</v>
      </c>
      <c r="N82" s="41">
        <f t="shared" si="9"/>
        <v>0</v>
      </c>
      <c r="O82" s="27"/>
      <c r="R82" s="5"/>
      <c r="S82" s="5"/>
    </row>
    <row r="83" spans="1:19" ht="12.25" customHeight="1">
      <c r="A83" s="84" t="s">
        <v>21</v>
      </c>
      <c r="B83" s="85"/>
      <c r="C83" s="85"/>
      <c r="D83" s="85"/>
      <c r="E83" s="41" t="s">
        <v>20</v>
      </c>
      <c r="F83" s="41">
        <f t="shared" si="10"/>
        <v>0</v>
      </c>
      <c r="G83" s="41">
        <f t="shared" si="10"/>
        <v>0</v>
      </c>
      <c r="H83" s="3"/>
      <c r="I83" s="9"/>
      <c r="J83" s="84" t="s">
        <v>21</v>
      </c>
      <c r="K83" s="91"/>
      <c r="L83" s="41" t="s">
        <v>20</v>
      </c>
      <c r="M83" s="41">
        <f t="shared" si="9"/>
        <v>0</v>
      </c>
      <c r="N83" s="41">
        <f t="shared" si="9"/>
        <v>0</v>
      </c>
      <c r="O83" s="27"/>
      <c r="R83" s="5"/>
      <c r="S83" s="5"/>
    </row>
    <row r="84" spans="1:19" ht="12.25" customHeight="1">
      <c r="A84" s="84" t="s">
        <v>21</v>
      </c>
      <c r="B84" s="85"/>
      <c r="C84" s="85"/>
      <c r="D84" s="85"/>
      <c r="E84" s="41" t="s">
        <v>20</v>
      </c>
      <c r="F84" s="41">
        <f t="shared" si="10"/>
        <v>0</v>
      </c>
      <c r="G84" s="41">
        <f t="shared" si="10"/>
        <v>0</v>
      </c>
      <c r="H84" s="3"/>
      <c r="I84" s="9"/>
      <c r="J84" s="84" t="s">
        <v>21</v>
      </c>
      <c r="K84" s="91"/>
      <c r="L84" s="41" t="s">
        <v>20</v>
      </c>
      <c r="M84" s="41">
        <f t="shared" si="9"/>
        <v>0</v>
      </c>
      <c r="N84" s="41">
        <f t="shared" si="9"/>
        <v>0</v>
      </c>
      <c r="O84" s="27"/>
      <c r="R84" s="5"/>
      <c r="S84" s="5"/>
    </row>
    <row r="85" spans="1:19" ht="12.25" customHeight="1">
      <c r="A85" s="84" t="s">
        <v>21</v>
      </c>
      <c r="B85" s="85"/>
      <c r="C85" s="85"/>
      <c r="D85" s="85"/>
      <c r="E85" s="41" t="s">
        <v>20</v>
      </c>
      <c r="F85" s="41">
        <f t="shared" si="10"/>
        <v>0</v>
      </c>
      <c r="G85" s="41">
        <f t="shared" si="10"/>
        <v>0</v>
      </c>
      <c r="H85" s="3"/>
      <c r="I85" s="9"/>
      <c r="J85" s="84" t="s">
        <v>21</v>
      </c>
      <c r="K85" s="91"/>
      <c r="L85" s="41" t="s">
        <v>20</v>
      </c>
      <c r="M85" s="41">
        <f t="shared" si="9"/>
        <v>0</v>
      </c>
      <c r="N85" s="41">
        <f t="shared" si="9"/>
        <v>0</v>
      </c>
      <c r="O85" s="27"/>
      <c r="R85" s="5"/>
      <c r="S85" s="5"/>
    </row>
    <row r="86" spans="1:19" ht="12.25" customHeight="1">
      <c r="A86" s="84" t="s">
        <v>21</v>
      </c>
      <c r="B86" s="85"/>
      <c r="C86" s="85"/>
      <c r="D86" s="85"/>
      <c r="E86" s="41" t="s">
        <v>20</v>
      </c>
      <c r="F86" s="41">
        <f t="shared" si="10"/>
        <v>0</v>
      </c>
      <c r="G86" s="41">
        <f t="shared" si="10"/>
        <v>0</v>
      </c>
      <c r="H86" s="3"/>
      <c r="I86" s="50"/>
      <c r="J86" s="84" t="s">
        <v>21</v>
      </c>
      <c r="K86" s="91"/>
      <c r="L86" s="41" t="s">
        <v>20</v>
      </c>
      <c r="M86" s="41">
        <f t="shared" si="9"/>
        <v>0</v>
      </c>
      <c r="N86" s="41">
        <f t="shared" si="9"/>
        <v>0</v>
      </c>
      <c r="O86" s="27"/>
      <c r="R86" s="5"/>
      <c r="S86" s="5"/>
    </row>
    <row r="87" spans="1:19" ht="12.25" customHeight="1">
      <c r="A87" s="84" t="s">
        <v>21</v>
      </c>
      <c r="B87" s="85"/>
      <c r="C87" s="85"/>
      <c r="D87" s="85"/>
      <c r="E87" s="41" t="s">
        <v>20</v>
      </c>
      <c r="F87" s="41">
        <f t="shared" si="10"/>
        <v>0</v>
      </c>
      <c r="G87" s="41">
        <f t="shared" si="10"/>
        <v>0</v>
      </c>
      <c r="H87" s="3"/>
      <c r="I87" s="9"/>
      <c r="J87" s="84" t="s">
        <v>21</v>
      </c>
      <c r="K87" s="91"/>
      <c r="L87" s="41" t="s">
        <v>20</v>
      </c>
      <c r="M87" s="41">
        <f t="shared" si="9"/>
        <v>0</v>
      </c>
      <c r="N87" s="41">
        <f t="shared" si="9"/>
        <v>0</v>
      </c>
      <c r="O87" s="27"/>
      <c r="R87" s="5"/>
      <c r="S87" s="5"/>
    </row>
    <row r="88" spans="1:19" ht="12.25" customHeight="1">
      <c r="A88" s="84" t="s">
        <v>21</v>
      </c>
      <c r="B88" s="85"/>
      <c r="C88" s="85"/>
      <c r="D88" s="85"/>
      <c r="E88" s="41" t="s">
        <v>20</v>
      </c>
      <c r="F88" s="41">
        <f t="shared" si="10"/>
        <v>0</v>
      </c>
      <c r="G88" s="41">
        <f t="shared" si="10"/>
        <v>0</v>
      </c>
      <c r="H88" s="3"/>
      <c r="I88" s="49"/>
      <c r="J88" s="84" t="s">
        <v>21</v>
      </c>
      <c r="K88" s="91"/>
      <c r="L88" s="41" t="s">
        <v>20</v>
      </c>
      <c r="M88" s="41">
        <f t="shared" si="9"/>
        <v>0</v>
      </c>
      <c r="N88" s="41">
        <f t="shared" si="9"/>
        <v>0</v>
      </c>
      <c r="R88" s="5"/>
      <c r="S88" s="5"/>
    </row>
    <row r="89" spans="1:19" ht="12.25" customHeight="1">
      <c r="A89" s="84" t="s">
        <v>21</v>
      </c>
      <c r="B89" s="85"/>
      <c r="C89" s="85"/>
      <c r="D89" s="85"/>
      <c r="E89" s="41" t="s">
        <v>20</v>
      </c>
      <c r="F89" s="41">
        <f t="shared" si="10"/>
        <v>0</v>
      </c>
      <c r="G89" s="41">
        <f t="shared" si="10"/>
        <v>0</v>
      </c>
      <c r="H89" s="3"/>
      <c r="I89" s="51"/>
      <c r="J89" s="84" t="s">
        <v>21</v>
      </c>
      <c r="K89" s="91"/>
      <c r="L89" s="41" t="s">
        <v>20</v>
      </c>
      <c r="M89" s="41">
        <f t="shared" si="9"/>
        <v>0</v>
      </c>
      <c r="N89" s="41">
        <f t="shared" si="9"/>
        <v>0</v>
      </c>
      <c r="R89" s="5"/>
      <c r="S89" s="5"/>
    </row>
    <row r="90" spans="1:19" ht="12.25" customHeight="1">
      <c r="A90" s="84" t="s">
        <v>21</v>
      </c>
      <c r="B90" s="85"/>
      <c r="C90" s="85"/>
      <c r="D90" s="85"/>
      <c r="E90" s="41" t="s">
        <v>20</v>
      </c>
      <c r="F90" s="41">
        <f t="shared" si="10"/>
        <v>0</v>
      </c>
      <c r="G90" s="41">
        <f t="shared" si="10"/>
        <v>0</v>
      </c>
      <c r="H90" s="3"/>
      <c r="I90" s="49"/>
      <c r="J90" s="84" t="s">
        <v>21</v>
      </c>
      <c r="K90" s="91"/>
      <c r="L90" s="41" t="s">
        <v>20</v>
      </c>
      <c r="M90" s="41">
        <f t="shared" si="9"/>
        <v>0</v>
      </c>
      <c r="N90" s="41">
        <f t="shared" si="9"/>
        <v>0</v>
      </c>
      <c r="R90" s="5"/>
      <c r="S90" s="5"/>
    </row>
    <row r="91" spans="1:19" ht="12.25" customHeight="1">
      <c r="A91" s="84" t="s">
        <v>21</v>
      </c>
      <c r="B91" s="85"/>
      <c r="C91" s="85"/>
      <c r="D91" s="85"/>
      <c r="E91" s="41" t="s">
        <v>20</v>
      </c>
      <c r="F91" s="41">
        <f t="shared" si="10"/>
        <v>0</v>
      </c>
      <c r="G91" s="41">
        <f t="shared" si="10"/>
        <v>0</v>
      </c>
      <c r="H91" s="3"/>
      <c r="I91" s="52"/>
      <c r="J91" s="84" t="s">
        <v>21</v>
      </c>
      <c r="K91" s="91"/>
      <c r="L91" s="41" t="s">
        <v>20</v>
      </c>
      <c r="M91" s="41">
        <f t="shared" si="9"/>
        <v>0</v>
      </c>
      <c r="N91" s="41">
        <f t="shared" si="9"/>
        <v>0</v>
      </c>
    </row>
    <row r="92" spans="1:19" ht="12.25" customHeight="1">
      <c r="A92" s="84" t="s">
        <v>21</v>
      </c>
      <c r="B92" s="85"/>
      <c r="C92" s="85"/>
      <c r="D92" s="85"/>
      <c r="E92" s="41" t="s">
        <v>20</v>
      </c>
      <c r="F92" s="41">
        <f t="shared" si="10"/>
        <v>0</v>
      </c>
      <c r="G92" s="41">
        <f t="shared" si="10"/>
        <v>0</v>
      </c>
      <c r="H92" s="3"/>
      <c r="I92" s="53"/>
      <c r="J92" s="84" t="s">
        <v>21</v>
      </c>
      <c r="K92" s="91"/>
      <c r="L92" s="41" t="s">
        <v>20</v>
      </c>
      <c r="M92" s="41">
        <f t="shared" ref="M92:N109" si="11">IF(K92="D",+L92*1,IF(K92="C",+L92*2,IF(K92="B",+L92*3,IF(K92="A",+L92*4,0))))</f>
        <v>0</v>
      </c>
      <c r="N92" s="41">
        <f t="shared" si="11"/>
        <v>0</v>
      </c>
    </row>
    <row r="93" spans="1:19" ht="12.25" customHeight="1">
      <c r="A93" s="84" t="s">
        <v>21</v>
      </c>
      <c r="B93" s="85"/>
      <c r="C93" s="85"/>
      <c r="D93" s="85"/>
      <c r="E93" s="41" t="s">
        <v>20</v>
      </c>
      <c r="F93" s="41">
        <f t="shared" si="10"/>
        <v>0</v>
      </c>
      <c r="G93" s="41">
        <f t="shared" si="10"/>
        <v>0</v>
      </c>
      <c r="H93" s="3"/>
      <c r="I93" s="52"/>
      <c r="J93" s="84" t="s">
        <v>21</v>
      </c>
      <c r="K93" s="91"/>
      <c r="L93" s="41" t="s">
        <v>20</v>
      </c>
      <c r="M93" s="41">
        <f t="shared" si="11"/>
        <v>0</v>
      </c>
      <c r="N93" s="41">
        <f t="shared" si="11"/>
        <v>0</v>
      </c>
    </row>
    <row r="94" spans="1:19" ht="12.25" customHeight="1">
      <c r="A94" s="84" t="s">
        <v>21</v>
      </c>
      <c r="B94" s="85"/>
      <c r="C94" s="85"/>
      <c r="D94" s="85"/>
      <c r="E94" s="41" t="s">
        <v>20</v>
      </c>
      <c r="F94" s="41">
        <f t="shared" si="10"/>
        <v>0</v>
      </c>
      <c r="G94" s="41">
        <f t="shared" si="10"/>
        <v>0</v>
      </c>
      <c r="H94" s="3"/>
      <c r="J94" s="84" t="s">
        <v>21</v>
      </c>
      <c r="K94" s="91"/>
      <c r="L94" s="41" t="s">
        <v>20</v>
      </c>
      <c r="M94" s="41">
        <f t="shared" si="11"/>
        <v>0</v>
      </c>
      <c r="N94" s="41">
        <f t="shared" si="11"/>
        <v>0</v>
      </c>
    </row>
    <row r="95" spans="1:19" ht="12.25" customHeight="1">
      <c r="A95" s="84" t="s">
        <v>21</v>
      </c>
      <c r="B95" s="85"/>
      <c r="C95" s="85"/>
      <c r="D95" s="85"/>
      <c r="E95" s="41" t="s">
        <v>20</v>
      </c>
      <c r="F95" s="41">
        <f t="shared" si="10"/>
        <v>0</v>
      </c>
      <c r="G95" s="41">
        <f t="shared" si="10"/>
        <v>0</v>
      </c>
      <c r="H95" s="3"/>
      <c r="J95" s="84" t="s">
        <v>21</v>
      </c>
      <c r="K95" s="91"/>
      <c r="L95" s="41" t="s">
        <v>20</v>
      </c>
      <c r="M95" s="41">
        <f t="shared" si="11"/>
        <v>0</v>
      </c>
      <c r="N95" s="41">
        <f t="shared" si="11"/>
        <v>0</v>
      </c>
    </row>
    <row r="96" spans="1:19" ht="12.25" customHeight="1">
      <c r="A96" s="84" t="s">
        <v>21</v>
      </c>
      <c r="B96" s="85"/>
      <c r="C96" s="85"/>
      <c r="D96" s="85"/>
      <c r="E96" s="41" t="s">
        <v>20</v>
      </c>
      <c r="F96" s="41">
        <f t="shared" si="10"/>
        <v>0</v>
      </c>
      <c r="G96" s="41">
        <f t="shared" si="10"/>
        <v>0</v>
      </c>
      <c r="H96" s="3"/>
      <c r="J96" s="84" t="s">
        <v>21</v>
      </c>
      <c r="K96" s="91"/>
      <c r="L96" s="41" t="s">
        <v>20</v>
      </c>
      <c r="M96" s="41">
        <f t="shared" si="11"/>
        <v>0</v>
      </c>
      <c r="N96" s="41">
        <f t="shared" si="11"/>
        <v>0</v>
      </c>
    </row>
    <row r="97" spans="1:14" ht="12.25" customHeight="1">
      <c r="A97" s="84" t="s">
        <v>21</v>
      </c>
      <c r="B97" s="85"/>
      <c r="C97" s="85"/>
      <c r="D97" s="85"/>
      <c r="E97" s="41" t="s">
        <v>20</v>
      </c>
      <c r="F97" s="41">
        <f t="shared" si="10"/>
        <v>0</v>
      </c>
      <c r="G97" s="41">
        <f t="shared" si="10"/>
        <v>0</v>
      </c>
      <c r="H97" s="3"/>
      <c r="J97" s="84" t="s">
        <v>21</v>
      </c>
      <c r="K97" s="91"/>
      <c r="L97" s="41" t="s">
        <v>20</v>
      </c>
      <c r="M97" s="41">
        <f t="shared" si="11"/>
        <v>0</v>
      </c>
      <c r="N97" s="41">
        <f t="shared" si="11"/>
        <v>0</v>
      </c>
    </row>
    <row r="98" spans="1:14" ht="12.25" customHeight="1">
      <c r="A98" s="84" t="s">
        <v>21</v>
      </c>
      <c r="B98" s="85"/>
      <c r="C98" s="85"/>
      <c r="D98" s="85"/>
      <c r="E98" s="41" t="s">
        <v>20</v>
      </c>
      <c r="F98" s="41">
        <f t="shared" si="10"/>
        <v>0</v>
      </c>
      <c r="G98" s="41">
        <f t="shared" si="10"/>
        <v>0</v>
      </c>
      <c r="H98" s="3"/>
      <c r="J98" s="84" t="s">
        <v>21</v>
      </c>
      <c r="K98" s="91"/>
      <c r="L98" s="41" t="s">
        <v>20</v>
      </c>
      <c r="M98" s="41">
        <f t="shared" si="11"/>
        <v>0</v>
      </c>
      <c r="N98" s="41">
        <f t="shared" si="11"/>
        <v>0</v>
      </c>
    </row>
    <row r="99" spans="1:14" ht="12.25" customHeight="1">
      <c r="A99" s="84" t="s">
        <v>21</v>
      </c>
      <c r="B99" s="85"/>
      <c r="C99" s="85"/>
      <c r="D99" s="85"/>
      <c r="E99" s="41" t="s">
        <v>20</v>
      </c>
      <c r="F99" s="41">
        <f t="shared" si="10"/>
        <v>0</v>
      </c>
      <c r="G99" s="41">
        <f t="shared" si="10"/>
        <v>0</v>
      </c>
      <c r="H99" s="3"/>
      <c r="J99" s="84" t="s">
        <v>21</v>
      </c>
      <c r="K99" s="91"/>
      <c r="L99" s="41" t="s">
        <v>20</v>
      </c>
      <c r="M99" s="41">
        <f t="shared" si="11"/>
        <v>0</v>
      </c>
      <c r="N99" s="41">
        <f t="shared" si="11"/>
        <v>0</v>
      </c>
    </row>
    <row r="100" spans="1:14" ht="12.25" customHeight="1">
      <c r="A100" s="84" t="s">
        <v>21</v>
      </c>
      <c r="B100" s="85"/>
      <c r="C100" s="85"/>
      <c r="D100" s="85"/>
      <c r="E100" s="41" t="s">
        <v>20</v>
      </c>
      <c r="F100" s="41">
        <f t="shared" si="10"/>
        <v>0</v>
      </c>
      <c r="G100" s="41">
        <f t="shared" si="10"/>
        <v>0</v>
      </c>
      <c r="H100" s="3"/>
      <c r="J100" s="84" t="s">
        <v>21</v>
      </c>
      <c r="K100" s="91"/>
      <c r="L100" s="41" t="s">
        <v>20</v>
      </c>
      <c r="M100" s="41">
        <f t="shared" si="11"/>
        <v>0</v>
      </c>
      <c r="N100" s="41">
        <f t="shared" si="11"/>
        <v>0</v>
      </c>
    </row>
    <row r="101" spans="1:14" ht="12.25" customHeight="1">
      <c r="A101" s="84" t="s">
        <v>21</v>
      </c>
      <c r="B101" s="85"/>
      <c r="C101" s="85"/>
      <c r="D101" s="85"/>
      <c r="E101" s="41" t="s">
        <v>20</v>
      </c>
      <c r="F101" s="41">
        <f t="shared" si="10"/>
        <v>0</v>
      </c>
      <c r="G101" s="41">
        <f t="shared" si="10"/>
        <v>0</v>
      </c>
      <c r="H101" s="3"/>
      <c r="J101" s="84" t="s">
        <v>21</v>
      </c>
      <c r="K101" s="91"/>
      <c r="L101" s="41" t="s">
        <v>20</v>
      </c>
      <c r="M101" s="41">
        <f t="shared" si="11"/>
        <v>0</v>
      </c>
      <c r="N101" s="41">
        <f t="shared" si="11"/>
        <v>0</v>
      </c>
    </row>
    <row r="102" spans="1:14" ht="12.25" customHeight="1">
      <c r="A102" s="84" t="s">
        <v>21</v>
      </c>
      <c r="B102" s="85"/>
      <c r="C102" s="85"/>
      <c r="D102" s="85"/>
      <c r="E102" s="41" t="s">
        <v>20</v>
      </c>
      <c r="F102" s="41">
        <f t="shared" si="10"/>
        <v>0</v>
      </c>
      <c r="G102" s="41">
        <f t="shared" si="10"/>
        <v>0</v>
      </c>
      <c r="H102" s="3"/>
      <c r="I102" s="4"/>
      <c r="J102" s="84" t="s">
        <v>21</v>
      </c>
      <c r="K102" s="91"/>
      <c r="L102" s="41" t="s">
        <v>20</v>
      </c>
      <c r="M102" s="41">
        <f t="shared" si="11"/>
        <v>0</v>
      </c>
      <c r="N102" s="41">
        <f t="shared" si="11"/>
        <v>0</v>
      </c>
    </row>
    <row r="103" spans="1:14" ht="12.25" customHeight="1">
      <c r="A103" s="84" t="s">
        <v>21</v>
      </c>
      <c r="B103" s="85"/>
      <c r="C103" s="85"/>
      <c r="D103" s="85"/>
      <c r="E103" s="41" t="s">
        <v>20</v>
      </c>
      <c r="F103" s="41">
        <f t="shared" si="10"/>
        <v>0</v>
      </c>
      <c r="G103" s="41">
        <f t="shared" si="10"/>
        <v>0</v>
      </c>
      <c r="H103" s="3"/>
      <c r="J103" s="84" t="s">
        <v>21</v>
      </c>
      <c r="K103" s="91"/>
      <c r="L103" s="41" t="s">
        <v>20</v>
      </c>
      <c r="M103" s="41">
        <f t="shared" si="11"/>
        <v>0</v>
      </c>
      <c r="N103" s="41">
        <f t="shared" si="11"/>
        <v>0</v>
      </c>
    </row>
    <row r="104" spans="1:14" ht="12.25" customHeight="1">
      <c r="A104" s="84" t="s">
        <v>21</v>
      </c>
      <c r="B104" s="85"/>
      <c r="C104" s="85"/>
      <c r="D104" s="85"/>
      <c r="E104" s="41" t="s">
        <v>20</v>
      </c>
      <c r="F104" s="41">
        <f t="shared" si="10"/>
        <v>0</v>
      </c>
      <c r="G104" s="41">
        <f t="shared" si="10"/>
        <v>0</v>
      </c>
      <c r="H104" s="3"/>
      <c r="J104" s="84" t="s">
        <v>21</v>
      </c>
      <c r="K104" s="91"/>
      <c r="L104" s="41" t="s">
        <v>20</v>
      </c>
      <c r="M104" s="41">
        <f t="shared" si="11"/>
        <v>0</v>
      </c>
      <c r="N104" s="41">
        <f t="shared" si="11"/>
        <v>0</v>
      </c>
    </row>
    <row r="105" spans="1:14" ht="12.25" customHeight="1">
      <c r="A105" s="84" t="s">
        <v>21</v>
      </c>
      <c r="B105" s="85"/>
      <c r="C105" s="85"/>
      <c r="D105" s="85"/>
      <c r="E105" s="41" t="s">
        <v>20</v>
      </c>
      <c r="F105" s="41">
        <f t="shared" si="10"/>
        <v>0</v>
      </c>
      <c r="G105" s="41">
        <f t="shared" si="10"/>
        <v>0</v>
      </c>
      <c r="H105" s="3"/>
      <c r="J105" s="84" t="s">
        <v>21</v>
      </c>
      <c r="K105" s="91"/>
      <c r="L105" s="41" t="s">
        <v>20</v>
      </c>
      <c r="M105" s="41">
        <f t="shared" si="11"/>
        <v>0</v>
      </c>
      <c r="N105" s="41">
        <f t="shared" si="11"/>
        <v>0</v>
      </c>
    </row>
    <row r="106" spans="1:14" ht="12.25" customHeight="1">
      <c r="A106" s="84" t="s">
        <v>21</v>
      </c>
      <c r="B106" s="85"/>
      <c r="C106" s="85"/>
      <c r="D106" s="85"/>
      <c r="E106" s="41" t="s">
        <v>20</v>
      </c>
      <c r="F106" s="41">
        <f t="shared" si="10"/>
        <v>0</v>
      </c>
      <c r="G106" s="41">
        <f t="shared" si="10"/>
        <v>0</v>
      </c>
      <c r="H106" s="3"/>
      <c r="J106" s="84" t="s">
        <v>21</v>
      </c>
      <c r="K106" s="91"/>
      <c r="L106" s="41" t="s">
        <v>20</v>
      </c>
      <c r="M106" s="41">
        <f t="shared" si="11"/>
        <v>0</v>
      </c>
      <c r="N106" s="41">
        <f t="shared" si="11"/>
        <v>0</v>
      </c>
    </row>
    <row r="107" spans="1:14" ht="12.25" customHeight="1">
      <c r="A107" s="13"/>
      <c r="B107" s="14"/>
      <c r="C107" s="14"/>
      <c r="D107" s="14"/>
      <c r="E107" s="41"/>
      <c r="F107" s="41"/>
      <c r="G107" s="41"/>
      <c r="H107" s="3"/>
      <c r="J107" s="84" t="s">
        <v>21</v>
      </c>
      <c r="K107" s="91"/>
      <c r="L107" s="41" t="s">
        <v>20</v>
      </c>
      <c r="M107" s="41">
        <f t="shared" si="11"/>
        <v>0</v>
      </c>
      <c r="N107" s="41">
        <f t="shared" si="11"/>
        <v>0</v>
      </c>
    </row>
    <row r="108" spans="1:14" ht="12.25" customHeight="1">
      <c r="A108" s="13"/>
      <c r="B108" s="14"/>
      <c r="C108" s="14"/>
      <c r="D108" s="14"/>
      <c r="E108" s="41"/>
      <c r="F108" s="41"/>
      <c r="G108" s="41"/>
      <c r="J108" s="84" t="s">
        <v>21</v>
      </c>
      <c r="K108" s="91"/>
      <c r="L108" s="41" t="s">
        <v>20</v>
      </c>
      <c r="M108" s="41">
        <f t="shared" si="11"/>
        <v>0</v>
      </c>
      <c r="N108" s="41">
        <f t="shared" si="11"/>
        <v>0</v>
      </c>
    </row>
    <row r="109" spans="1:14" ht="12.25" customHeight="1">
      <c r="A109" s="13" t="s">
        <v>8</v>
      </c>
      <c r="B109" s="14"/>
      <c r="J109" s="84" t="s">
        <v>21</v>
      </c>
      <c r="K109" s="91"/>
      <c r="L109" s="41" t="s">
        <v>20</v>
      </c>
      <c r="M109" s="41">
        <f t="shared" si="11"/>
        <v>0</v>
      </c>
      <c r="N109" s="41">
        <f t="shared" si="11"/>
        <v>0</v>
      </c>
    </row>
    <row r="110" spans="1:14" ht="12.25" customHeight="1">
      <c r="A110" s="84" t="s">
        <v>21</v>
      </c>
      <c r="B110" s="85"/>
      <c r="C110" s="85"/>
      <c r="D110" s="85"/>
      <c r="E110" s="41" t="s">
        <v>20</v>
      </c>
      <c r="F110" s="41">
        <f t="shared" ref="F110:G115" si="12">IF(D110="D",+E110*1,IF(D110="C",+E110*2,IF(D110="B",+E110*3,IF(D110="A",+E110*4,0))))</f>
        <v>0</v>
      </c>
      <c r="G110" s="41">
        <f t="shared" si="12"/>
        <v>0</v>
      </c>
      <c r="L110" s="10" t="e">
        <f>N110/M110</f>
        <v>#DIV/0!</v>
      </c>
      <c r="M110" s="41">
        <f>SUM(M67:M109)</f>
        <v>0</v>
      </c>
      <c r="N110" s="41">
        <f>SUM(N67:N109)</f>
        <v>0</v>
      </c>
    </row>
    <row r="111" spans="1:14" ht="12.25" customHeight="1">
      <c r="A111" s="84" t="s">
        <v>21</v>
      </c>
      <c r="B111" s="85"/>
      <c r="C111" s="85"/>
      <c r="D111" s="85"/>
      <c r="E111" s="41" t="s">
        <v>20</v>
      </c>
      <c r="F111" s="41">
        <f t="shared" si="12"/>
        <v>0</v>
      </c>
      <c r="G111" s="41">
        <f t="shared" si="12"/>
        <v>0</v>
      </c>
      <c r="L111" s="10"/>
      <c r="M111"/>
      <c r="N111"/>
    </row>
    <row r="112" spans="1:14" ht="12.25" customHeight="1">
      <c r="A112" s="84" t="s">
        <v>21</v>
      </c>
      <c r="B112" s="85"/>
      <c r="C112" s="85"/>
      <c r="D112" s="85"/>
      <c r="E112" s="41" t="s">
        <v>20</v>
      </c>
      <c r="F112" s="41">
        <f t="shared" si="12"/>
        <v>0</v>
      </c>
      <c r="G112" s="41">
        <f t="shared" si="12"/>
        <v>0</v>
      </c>
      <c r="L112" s="10"/>
      <c r="M112"/>
      <c r="N112"/>
    </row>
    <row r="113" spans="1:14" ht="12.25" customHeight="1">
      <c r="A113" s="84" t="s">
        <v>21</v>
      </c>
      <c r="B113" s="85"/>
      <c r="C113" s="85"/>
      <c r="D113" s="85"/>
      <c r="E113" s="41" t="s">
        <v>20</v>
      </c>
      <c r="F113" s="41">
        <f t="shared" si="12"/>
        <v>0</v>
      </c>
      <c r="G113" s="41">
        <f t="shared" si="12"/>
        <v>0</v>
      </c>
      <c r="L113" s="10"/>
      <c r="M113"/>
      <c r="N113"/>
    </row>
    <row r="114" spans="1:14" ht="12.25" customHeight="1">
      <c r="A114" s="84" t="s">
        <v>21</v>
      </c>
      <c r="B114" s="85"/>
      <c r="C114" s="85"/>
      <c r="D114" s="85"/>
      <c r="E114" s="41" t="s">
        <v>20</v>
      </c>
      <c r="F114" s="41">
        <f t="shared" si="12"/>
        <v>0</v>
      </c>
      <c r="G114" s="41">
        <f t="shared" si="12"/>
        <v>0</v>
      </c>
      <c r="L114" s="10"/>
      <c r="M114"/>
      <c r="N114"/>
    </row>
    <row r="115" spans="1:14" ht="12.25" customHeight="1">
      <c r="A115" s="84" t="s">
        <v>21</v>
      </c>
      <c r="B115" s="85"/>
      <c r="C115" s="85"/>
      <c r="D115" s="85"/>
      <c r="E115" s="41" t="s">
        <v>20</v>
      </c>
      <c r="F115" s="41">
        <f t="shared" si="12"/>
        <v>0</v>
      </c>
      <c r="G115" s="41">
        <f t="shared" si="12"/>
        <v>0</v>
      </c>
      <c r="L115" s="10"/>
      <c r="M115"/>
      <c r="N115"/>
    </row>
    <row r="116" spans="1:14" ht="12.25" customHeight="1">
      <c r="B116" s="15" t="s">
        <v>18</v>
      </c>
      <c r="C116" s="15"/>
      <c r="D116" s="46"/>
      <c r="E116" s="54" t="e">
        <f>G116/F116</f>
        <v>#DIV/0!</v>
      </c>
      <c r="F116" s="59">
        <f>SUM(F67:F115)+M110</f>
        <v>0</v>
      </c>
      <c r="G116" s="59">
        <f>SUM(G67:G115)+N110</f>
        <v>0</v>
      </c>
      <c r="L116" s="10"/>
      <c r="M116"/>
      <c r="N116"/>
    </row>
    <row r="117" spans="1:14" ht="12.25" customHeight="1">
      <c r="L117" s="10"/>
      <c r="M117"/>
      <c r="N117"/>
    </row>
    <row r="118" spans="1:14" ht="12.25" customHeight="1">
      <c r="B118" s="15" t="s">
        <v>64</v>
      </c>
      <c r="E118" s="54" t="e">
        <f>G118/F118</f>
        <v>#DIV/0!</v>
      </c>
      <c r="F118" s="54">
        <f>SUM(M48)+(F116)</f>
        <v>0</v>
      </c>
      <c r="G118" s="54">
        <f>SUM(N48)+(G116)</f>
        <v>0</v>
      </c>
      <c r="L118" s="10"/>
      <c r="M118"/>
      <c r="N118" s="15"/>
    </row>
    <row r="119" spans="1:14">
      <c r="F119" s="2"/>
      <c r="G119" s="2"/>
      <c r="H119" s="2"/>
    </row>
    <row r="122" spans="1:14">
      <c r="A122" s="87" t="str">
        <f>A7</f>
        <v>CATALOG 2019-2020</v>
      </c>
      <c r="B122" s="87"/>
      <c r="C122" s="87"/>
      <c r="D122" s="87"/>
      <c r="E122" s="87"/>
      <c r="F122" s="88" t="s">
        <v>87</v>
      </c>
      <c r="G122" s="88"/>
      <c r="H122" s="88"/>
      <c r="I122" s="88"/>
      <c r="J122" s="88"/>
      <c r="K122" s="89" t="str">
        <f>K4</f>
        <v>Painting</v>
      </c>
      <c r="L122" s="89"/>
      <c r="M122" s="89"/>
      <c r="N122" s="89"/>
    </row>
    <row r="123" spans="1:14" ht="14" thickBot="1">
      <c r="A123" s="67"/>
      <c r="B123" s="67"/>
      <c r="C123" s="67"/>
      <c r="D123" s="68"/>
      <c r="E123" s="68"/>
      <c r="F123" s="69"/>
      <c r="G123" s="70"/>
      <c r="H123" s="71"/>
      <c r="I123" s="71"/>
      <c r="J123" s="72"/>
      <c r="K123" s="69"/>
      <c r="L123" s="69"/>
      <c r="M123" s="69"/>
      <c r="N123" s="45"/>
    </row>
    <row r="124" spans="1:14">
      <c r="A124" s="73" t="s">
        <v>81</v>
      </c>
      <c r="B124" s="74"/>
      <c r="C124" s="74"/>
      <c r="D124" s="74"/>
      <c r="E124" s="74"/>
      <c r="F124" s="74"/>
      <c r="G124" s="76"/>
      <c r="H124" s="77"/>
      <c r="I124" s="77"/>
      <c r="J124" s="78"/>
      <c r="K124" s="79"/>
      <c r="L124" s="79"/>
      <c r="M124" s="79"/>
    </row>
    <row r="125" spans="1:14">
      <c r="A125" s="73" t="s">
        <v>71</v>
      </c>
      <c r="B125" s="74"/>
      <c r="C125" s="74"/>
      <c r="D125" s="75"/>
      <c r="E125" s="74"/>
      <c r="F125" s="12"/>
      <c r="G125" s="76"/>
      <c r="H125" s="77"/>
      <c r="I125" s="77"/>
      <c r="J125" s="78"/>
      <c r="K125" s="79"/>
      <c r="L125" s="79"/>
      <c r="M125" s="79"/>
    </row>
    <row r="127" spans="1:14">
      <c r="H127" s="2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</sheetData>
  <mergeCells count="166">
    <mergeCell ref="I3:J3"/>
    <mergeCell ref="I46:K46"/>
    <mergeCell ref="I47:K47"/>
    <mergeCell ref="I4:J4"/>
    <mergeCell ref="I14:K14"/>
    <mergeCell ref="J91:K91"/>
    <mergeCell ref="J90:K90"/>
    <mergeCell ref="I40:K40"/>
    <mergeCell ref="I41:K41"/>
    <mergeCell ref="I42:K42"/>
    <mergeCell ref="I43:K43"/>
    <mergeCell ref="I44:K44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L1:N1"/>
    <mergeCell ref="L3:N3"/>
    <mergeCell ref="J92:K92"/>
    <mergeCell ref="J93:K93"/>
    <mergeCell ref="J94:K94"/>
    <mergeCell ref="J95:K95"/>
    <mergeCell ref="J96:K96"/>
    <mergeCell ref="J64:K64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5:K105"/>
    <mergeCell ref="I15:K15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2:K102"/>
    <mergeCell ref="J104:K104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I23:K23"/>
    <mergeCell ref="I16:K16"/>
    <mergeCell ref="I17:K17"/>
    <mergeCell ref="I18:K18"/>
    <mergeCell ref="I24:K24"/>
    <mergeCell ref="J87:K87"/>
    <mergeCell ref="J88:K88"/>
    <mergeCell ref="J89:K89"/>
    <mergeCell ref="A80:D80"/>
    <mergeCell ref="A81:D81"/>
    <mergeCell ref="A113:D113"/>
    <mergeCell ref="B10:E10"/>
    <mergeCell ref="A23:D23"/>
    <mergeCell ref="A40:D40"/>
    <mergeCell ref="A75:D75"/>
    <mergeCell ref="A69:D69"/>
    <mergeCell ref="A70:D70"/>
    <mergeCell ref="A82:D82"/>
    <mergeCell ref="A83:D83"/>
    <mergeCell ref="A97:D97"/>
    <mergeCell ref="A100:D100"/>
    <mergeCell ref="A67:D67"/>
    <mergeCell ref="D64:G64"/>
    <mergeCell ref="K4:L4"/>
    <mergeCell ref="A32:D32"/>
    <mergeCell ref="A33:D33"/>
    <mergeCell ref="A36:D36"/>
    <mergeCell ref="A37:D37"/>
    <mergeCell ref="J45:K45"/>
    <mergeCell ref="B12:C12"/>
    <mergeCell ref="A18:D18"/>
    <mergeCell ref="A19:D19"/>
    <mergeCell ref="A22:D22"/>
    <mergeCell ref="I52:J52"/>
    <mergeCell ref="I53:J53"/>
    <mergeCell ref="I54:J54"/>
    <mergeCell ref="I55:J55"/>
    <mergeCell ref="I59:J59"/>
    <mergeCell ref="A62:E62"/>
    <mergeCell ref="F62:J62"/>
    <mergeCell ref="K62:N62"/>
    <mergeCell ref="A115:D115"/>
    <mergeCell ref="A104:D104"/>
    <mergeCell ref="A105:D105"/>
    <mergeCell ref="A106:D106"/>
    <mergeCell ref="A110:D110"/>
    <mergeCell ref="A111:D111"/>
    <mergeCell ref="A112:D11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99:D99"/>
    <mergeCell ref="A96:D96"/>
    <mergeCell ref="A101:D101"/>
    <mergeCell ref="A102:D102"/>
    <mergeCell ref="L2:N2"/>
    <mergeCell ref="A122:E122"/>
    <mergeCell ref="F122:J122"/>
    <mergeCell ref="K122:N122"/>
    <mergeCell ref="I32:K32"/>
    <mergeCell ref="I33:K33"/>
    <mergeCell ref="I34:K34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A74:D74"/>
    <mergeCell ref="A68:D68"/>
  </mergeCells>
  <phoneticPr fontId="5" type="noConversion"/>
  <pageMargins left="0.5" right="0.5" top="0.3" bottom="0.3" header="0.3" footer="0.3"/>
  <pageSetup scale="98" orientation="portrait" horizontalDpi="300" verticalDpi="300" r:id="rId1"/>
  <headerFooter>
    <oddFooter>&amp;R&amp;K000000BF3-10-19</oddFooter>
  </headerFooter>
  <rowBreaks count="3" manualBreakCount="3">
    <brk id="60" max="16383" man="1"/>
    <brk id="120" max="16383" man="1"/>
    <brk id="178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ART-PAINTING RB 7-9-18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2018-07-15T14:09:56Z</cp:lastPrinted>
  <dcterms:created xsi:type="dcterms:W3CDTF">2003-08-07T18:59:21Z</dcterms:created>
  <dcterms:modified xsi:type="dcterms:W3CDTF">2019-03-10T20:45:57Z</dcterms:modified>
</cp:coreProperties>
</file>